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definedNames>
    <definedName name="Speed_of_sound">'Sheet1'!$BK$1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<sst xmlns="http://schemas.openxmlformats.org/spreadsheetml/2006/main" count="178" uniqueCount="173">
  <si>
    <t>Intervals</t>
  </si>
  <si>
    <t>N.N.</t>
  </si>
  <si>
    <t>Note</t>
  </si>
  <si>
    <t xml:space="preserve"> Freq (Hz)</t>
  </si>
  <si>
    <t>Check</t>
  </si>
  <si>
    <t xml:space="preserve"> W/L (cm)</t>
  </si>
  <si>
    <t xml:space="preserve"> W/L (M)</t>
  </si>
  <si>
    <t xml:space="preserve"> W/L (inch)</t>
  </si>
  <si>
    <t xml:space="preserve"> W/L (feet)</t>
  </si>
  <si>
    <t>WINDS</t>
  </si>
  <si>
    <t>STRINGS</t>
  </si>
  <si>
    <t>PERC</t>
  </si>
  <si>
    <t>VOICES</t>
  </si>
  <si>
    <t>C9</t>
  </si>
  <si>
    <t>B9</t>
  </si>
  <si>
    <t>A#6/Bb8</t>
  </si>
  <si>
    <t>A8</t>
  </si>
  <si>
    <t>G#8/Ab8</t>
  </si>
  <si>
    <t>G8</t>
  </si>
  <si>
    <t>F#8/Gb8</t>
  </si>
  <si>
    <t>F8</t>
  </si>
  <si>
    <t>E8</t>
  </si>
  <si>
    <t>D#8/Eb8</t>
  </si>
  <si>
    <t>D8</t>
  </si>
  <si>
    <t>C#8/Db8</t>
  </si>
  <si>
    <t>C8</t>
  </si>
  <si>
    <t>B7</t>
  </si>
  <si>
    <t>A#7/Bb7</t>
  </si>
  <si>
    <t>PIPE ORGAN 109 NOTES</t>
  </si>
  <si>
    <t xml:space="preserve">  PIANO 88</t>
  </si>
  <si>
    <t>A7</t>
  </si>
  <si>
    <t>G#7/Ab7</t>
  </si>
  <si>
    <t>PICCOLO 35</t>
  </si>
  <si>
    <t>HARP 82</t>
  </si>
  <si>
    <t>G7</t>
  </si>
  <si>
    <t>F#7/Gb7</t>
  </si>
  <si>
    <t>F7</t>
  </si>
  <si>
    <t>E7</t>
  </si>
  <si>
    <t>D#7/Eb7</t>
  </si>
  <si>
    <t>D7</t>
  </si>
  <si>
    <t>C#7/Db7</t>
  </si>
  <si>
    <t>C7</t>
  </si>
  <si>
    <t>B6</t>
  </si>
  <si>
    <t>A#6/Bb6</t>
  </si>
  <si>
    <t>A6</t>
  </si>
  <si>
    <t>G#6/Ab6</t>
  </si>
  <si>
    <t>G6</t>
  </si>
  <si>
    <t>F#6/Gb6</t>
  </si>
  <si>
    <t>F6</t>
  </si>
  <si>
    <t>E6</t>
  </si>
  <si>
    <t>CELESTE 37</t>
  </si>
  <si>
    <t>D#6/Eb6</t>
  </si>
  <si>
    <t>OBOE 34</t>
  </si>
  <si>
    <t>D6</t>
  </si>
  <si>
    <t xml:space="preserve">COLORATURA SOPRANO 31 </t>
  </si>
  <si>
    <t>C#6/Db6</t>
  </si>
  <si>
    <t>C6</t>
  </si>
  <si>
    <t xml:space="preserve"> FLUTE 39</t>
  </si>
  <si>
    <t>B5</t>
  </si>
  <si>
    <t>SOPRANO SAX 42</t>
  </si>
  <si>
    <t>A#5/Bb5</t>
  </si>
  <si>
    <t>VIOLIN 46</t>
  </si>
  <si>
    <t>CALLIOPE 32</t>
  </si>
  <si>
    <t>A5</t>
  </si>
  <si>
    <t>G#5/Ab5</t>
  </si>
  <si>
    <t>TRUMPET 33</t>
  </si>
  <si>
    <t>G5</t>
  </si>
  <si>
    <t xml:space="preserve"> F#5/Gb5</t>
  </si>
  <si>
    <t>ENGLISH HORN 31</t>
  </si>
  <si>
    <t>MEZZO SOPRANO 22</t>
  </si>
  <si>
    <t>F5</t>
  </si>
  <si>
    <t>E5</t>
  </si>
  <si>
    <t>D#5/Eb5</t>
  </si>
  <si>
    <t>VIOLA 41</t>
  </si>
  <si>
    <t>D5</t>
  </si>
  <si>
    <t xml:space="preserve">TUBULAR CHIMES 28 </t>
  </si>
  <si>
    <t>ALTO 25</t>
  </si>
  <si>
    <t>C#5/Db5</t>
  </si>
  <si>
    <t>FRENCH HORN 33</t>
  </si>
  <si>
    <t>Octave</t>
  </si>
  <si>
    <t>C5</t>
  </si>
  <si>
    <t>Seventh</t>
  </si>
  <si>
    <t xml:space="preserve"> B4</t>
  </si>
  <si>
    <t>PIANO 88</t>
  </si>
  <si>
    <t>Minor 7th</t>
  </si>
  <si>
    <t>A#4/Bb4</t>
  </si>
  <si>
    <t>Major 6th</t>
  </si>
  <si>
    <t>A4</t>
  </si>
  <si>
    <t>TENOR 25</t>
  </si>
  <si>
    <t>G#4/Ab4</t>
  </si>
  <si>
    <t>G4</t>
  </si>
  <si>
    <t xml:space="preserve">Augmented 4th </t>
  </si>
  <si>
    <t>F#4/Gb4</t>
  </si>
  <si>
    <t>Forth</t>
  </si>
  <si>
    <t>F4</t>
  </si>
  <si>
    <t>Major Third</t>
  </si>
  <si>
    <t>E4</t>
  </si>
  <si>
    <t>Minor Third</t>
  </si>
  <si>
    <t>D#4/Eb4</t>
  </si>
  <si>
    <t>CELLO 41</t>
  </si>
  <si>
    <t>BARITONE 22</t>
  </si>
  <si>
    <t>Whole Tone</t>
  </si>
  <si>
    <t>D4</t>
  </si>
  <si>
    <t>Half Tone</t>
  </si>
  <si>
    <t>C#4/Db4</t>
  </si>
  <si>
    <t xml:space="preserve">        BASS TUBA 36</t>
  </si>
  <si>
    <t xml:space="preserve">      BASS SAX 28</t>
  </si>
  <si>
    <t xml:space="preserve">    BASSOON 42</t>
  </si>
  <si>
    <t xml:space="preserve">  BASS TROMBONE 31</t>
  </si>
  <si>
    <t>BASS 25</t>
  </si>
  <si>
    <t>Unison</t>
  </si>
  <si>
    <t>C4</t>
  </si>
  <si>
    <t>B3</t>
  </si>
  <si>
    <t>A#3/Bb3</t>
  </si>
  <si>
    <t>A3</t>
  </si>
  <si>
    <t>G#3/Ab3</t>
  </si>
  <si>
    <t>G1</t>
  </si>
  <si>
    <t>G3</t>
  </si>
  <si>
    <t>BASS VIOLIN 46</t>
  </si>
  <si>
    <t>F#3/Gb3</t>
  </si>
  <si>
    <t>TYMPANI 16</t>
  </si>
  <si>
    <t>F3</t>
  </si>
  <si>
    <t>E3</t>
  </si>
  <si>
    <t>D#3/Eb3</t>
  </si>
  <si>
    <t>D1</t>
  </si>
  <si>
    <t>D3</t>
  </si>
  <si>
    <t>C#3/Db3</t>
  </si>
  <si>
    <t>C3</t>
  </si>
  <si>
    <t>B2</t>
  </si>
  <si>
    <t>DOUBLE BASSOON 32</t>
  </si>
  <si>
    <t>A#2/Bb2</t>
  </si>
  <si>
    <t>A0</t>
  </si>
  <si>
    <t>A2</t>
  </si>
  <si>
    <t>G#2/Ab2</t>
  </si>
  <si>
    <t>G2</t>
  </si>
  <si>
    <t>F#2/Gb2</t>
  </si>
  <si>
    <t>F2</t>
  </si>
  <si>
    <t>E0</t>
  </si>
  <si>
    <t>E2</t>
  </si>
  <si>
    <t>D#2/Eb2</t>
  </si>
  <si>
    <t>D2</t>
  </si>
  <si>
    <t>C#2/Db2</t>
  </si>
  <si>
    <t>C2</t>
  </si>
  <si>
    <t>B1</t>
  </si>
  <si>
    <t>A#1/Bb1</t>
  </si>
  <si>
    <t>A1</t>
  </si>
  <si>
    <t>G#1/Ab1</t>
  </si>
  <si>
    <t>F#1/Gb1</t>
  </si>
  <si>
    <t>F1</t>
  </si>
  <si>
    <t>E1</t>
  </si>
  <si>
    <t>D#1/Eb1</t>
  </si>
  <si>
    <t>C#1/Db1</t>
  </si>
  <si>
    <t>C1</t>
  </si>
  <si>
    <t>B0</t>
  </si>
  <si>
    <t>A#0/Bb0</t>
  </si>
  <si>
    <t>G#0/Ab0</t>
  </si>
  <si>
    <t>G0</t>
  </si>
  <si>
    <t>F#0/Gb0</t>
  </si>
  <si>
    <t>F0</t>
  </si>
  <si>
    <t>D#0/Eb0</t>
  </si>
  <si>
    <t>D0</t>
  </si>
  <si>
    <t>C#0/Db0</t>
  </si>
  <si>
    <t>C0</t>
  </si>
  <si>
    <t>NN = Note Number</t>
  </si>
  <si>
    <t>W/L = Wave Length</t>
  </si>
  <si>
    <t>http://www.kymatasound.com</t>
  </si>
  <si>
    <t>speed of sound</t>
  </si>
  <si>
    <t>Please report any errors to info@kymatasound.com</t>
  </si>
  <si>
    <t>Spreadsheet layout by Tim Rainey</t>
  </si>
  <si>
    <t xml:space="preserve"> CLARINET 40</t>
  </si>
  <si>
    <t xml:space="preserve"> BASS CLARINET 40</t>
  </si>
  <si>
    <t>Minor 6th</t>
  </si>
  <si>
    <t>Perfect 5th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</si>
</sst>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164" fontId="2" fillId="4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0" fontId="3" fillId="6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2" fontId="0" fillId="0" borderId="10" xfId="0" applyNumberFormat="1" applyBorder="1" applyAlignment="1">
      <alignment/>
    </xf>
    <xf numFmtId="164" fontId="0" fillId="4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5" borderId="0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7" borderId="1" xfId="0" applyFill="1" applyBorder="1" applyAlignment="1">
      <alignment horizontal="right"/>
    </xf>
    <xf numFmtId="2" fontId="0" fillId="0" borderId="2" xfId="0" applyNumberFormat="1" applyBorder="1" applyAlignment="1">
      <alignment/>
    </xf>
    <xf numFmtId="164" fontId="0" fillId="4" borderId="2" xfId="0" applyNumberFormat="1" applyFill="1" applyBorder="1" applyAlignment="1">
      <alignment/>
    </xf>
    <xf numFmtId="165" fontId="0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0" fontId="0" fillId="8" borderId="9" xfId="0" applyFill="1" applyBorder="1" applyAlignment="1">
      <alignment/>
    </xf>
    <xf numFmtId="0" fontId="0" fillId="9" borderId="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0" xfId="0" applyNumberFormat="1" applyAlignment="1">
      <alignment/>
    </xf>
    <xf numFmtId="0" fontId="4" fillId="0" borderId="8" xfId="0" applyFont="1" applyFill="1" applyBorder="1" applyAlignment="1">
      <alignment vertical="top" textRotation="255"/>
    </xf>
    <xf numFmtId="0" fontId="4" fillId="0" borderId="0" xfId="0" applyFont="1" applyFill="1" applyBorder="1" applyAlignment="1">
      <alignment vertical="top" textRotation="255"/>
    </xf>
    <xf numFmtId="0" fontId="4" fillId="0" borderId="9" xfId="0" applyFont="1" applyFill="1" applyBorder="1" applyAlignment="1">
      <alignment vertical="top" textRotation="255"/>
    </xf>
    <xf numFmtId="0" fontId="4" fillId="0" borderId="9" xfId="0" applyFont="1" applyFill="1" applyBorder="1" applyAlignment="1">
      <alignment textRotation="255"/>
    </xf>
    <xf numFmtId="0" fontId="4" fillId="0" borderId="0" xfId="0" applyFont="1" applyFill="1" applyBorder="1" applyAlignment="1">
      <alignment textRotation="255"/>
    </xf>
    <xf numFmtId="0" fontId="0" fillId="0" borderId="8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9" xfId="0" applyFill="1" applyBorder="1" applyAlignment="1">
      <alignment vertical="top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0" borderId="1" xfId="0" applyBorder="1" applyAlignment="1">
      <alignment horizontal="right"/>
    </xf>
    <xf numFmtId="165" fontId="0" fillId="0" borderId="2" xfId="0" applyNumberFormat="1" applyBorder="1" applyAlignment="1">
      <alignment/>
    </xf>
    <xf numFmtId="0" fontId="0" fillId="11" borderId="9" xfId="0" applyFill="1" applyBorder="1" applyAlignment="1">
      <alignment horizontal="center" vertical="justify" textRotation="90"/>
    </xf>
    <xf numFmtId="0" fontId="3" fillId="12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12" borderId="9" xfId="0" applyFill="1" applyBorder="1" applyAlignment="1">
      <alignment horizontal="center" vertical="justify" textRotation="90"/>
    </xf>
    <xf numFmtId="0" fontId="0" fillId="0" borderId="0" xfId="0" applyFill="1" applyBorder="1" applyAlignment="1">
      <alignment horizontal="center" vertical="justify" textRotation="90"/>
    </xf>
    <xf numFmtId="0" fontId="0" fillId="12" borderId="0" xfId="0" applyFill="1" applyBorder="1" applyAlignment="1">
      <alignment/>
    </xf>
    <xf numFmtId="0" fontId="0" fillId="11" borderId="0" xfId="0" applyFill="1" applyBorder="1" applyAlignment="1">
      <alignment horizontal="center" vertical="justify" textRotation="90"/>
    </xf>
    <xf numFmtId="0" fontId="3" fillId="11" borderId="9" xfId="0" applyFont="1" applyFill="1" applyBorder="1" applyAlignment="1">
      <alignment horizontal="justify" vertical="justify" textRotation="90"/>
    </xf>
    <xf numFmtId="0" fontId="0" fillId="11" borderId="9" xfId="0" applyFill="1" applyBorder="1" applyAlignment="1">
      <alignment/>
    </xf>
    <xf numFmtId="0" fontId="2" fillId="13" borderId="9" xfId="0" applyFont="1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0" xfId="0" applyFill="1" applyBorder="1" applyAlignment="1">
      <alignment horizontal="center" vertical="justify" textRotation="90"/>
    </xf>
    <xf numFmtId="165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8" borderId="9" xfId="0" applyFill="1" applyBorder="1" applyAlignment="1">
      <alignment vertical="top"/>
    </xf>
    <xf numFmtId="0" fontId="3" fillId="12" borderId="9" xfId="0" applyFont="1" applyFill="1" applyBorder="1" applyAlignment="1">
      <alignment horizontal="justify" vertical="justify" textRotation="90"/>
    </xf>
    <xf numFmtId="0" fontId="3" fillId="11" borderId="0" xfId="0" applyFont="1" applyFill="1" applyBorder="1" applyAlignment="1">
      <alignment horizontal="justify" vertical="justify" textRotation="90"/>
    </xf>
    <xf numFmtId="0" fontId="3" fillId="0" borderId="0" xfId="0" applyFont="1" applyFill="1" applyBorder="1" applyAlignment="1">
      <alignment horizontal="justify" vertical="justify" textRotation="90"/>
    </xf>
    <xf numFmtId="0" fontId="3" fillId="0" borderId="0" xfId="0" applyFont="1" applyFill="1" applyBorder="1" applyAlignment="1">
      <alignment horizontal="right"/>
    </xf>
    <xf numFmtId="0" fontId="0" fillId="9" borderId="0" xfId="0" applyFill="1" applyBorder="1" applyAlignment="1">
      <alignment horizontal="center" vertical="justify" textRotation="90"/>
    </xf>
    <xf numFmtId="0" fontId="0" fillId="12" borderId="0" xfId="0" applyFill="1" applyBorder="1" applyAlignment="1">
      <alignment horizontal="center" vertical="justify" textRotation="90"/>
    </xf>
    <xf numFmtId="0" fontId="0" fillId="12" borderId="9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 vertical="top"/>
    </xf>
    <xf numFmtId="0" fontId="2" fillId="15" borderId="0" xfId="0" applyFont="1" applyFill="1" applyAlignment="1">
      <alignment/>
    </xf>
    <xf numFmtId="0" fontId="0" fillId="16" borderId="0" xfId="0" applyFill="1" applyBorder="1" applyAlignment="1">
      <alignment horizontal="center" vertical="justify" textRotation="90"/>
    </xf>
    <xf numFmtId="0" fontId="3" fillId="14" borderId="0" xfId="0" applyFont="1" applyFill="1" applyBorder="1" applyAlignment="1">
      <alignment horizontal="justify" vertical="justify" textRotation="90"/>
    </xf>
    <xf numFmtId="0" fontId="2" fillId="13" borderId="0" xfId="0" applyFont="1" applyFill="1" applyAlignment="1">
      <alignment/>
    </xf>
    <xf numFmtId="0" fontId="0" fillId="14" borderId="0" xfId="0" applyFill="1" applyAlignment="1">
      <alignment vertical="top"/>
    </xf>
    <xf numFmtId="0" fontId="3" fillId="9" borderId="0" xfId="0" applyFont="1" applyFill="1" applyBorder="1" applyAlignment="1">
      <alignment horizontal="justify" vertical="justify" textRotation="90"/>
    </xf>
    <xf numFmtId="0" fontId="3" fillId="12" borderId="0" xfId="0" applyFont="1" applyFill="1" applyBorder="1" applyAlignment="1">
      <alignment horizontal="justify" vertical="justify" textRotation="90"/>
    </xf>
    <xf numFmtId="0" fontId="1" fillId="0" borderId="9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8" borderId="0" xfId="0" applyFill="1" applyAlignment="1">
      <alignment vertical="top"/>
    </xf>
    <xf numFmtId="0" fontId="0" fillId="10" borderId="0" xfId="0" applyFill="1" applyAlignment="1">
      <alignment vertical="top"/>
    </xf>
    <xf numFmtId="0" fontId="0" fillId="13" borderId="9" xfId="0" applyFill="1" applyBorder="1" applyAlignment="1">
      <alignment/>
    </xf>
    <xf numFmtId="0" fontId="4" fillId="3" borderId="1" xfId="0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/>
    </xf>
    <xf numFmtId="165" fontId="4" fillId="3" borderId="2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0" fontId="3" fillId="1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16" borderId="0" xfId="0" applyFill="1" applyBorder="1" applyAlignment="1">
      <alignment/>
    </xf>
    <xf numFmtId="0" fontId="0" fillId="13" borderId="0" xfId="0" applyFill="1" applyAlignment="1">
      <alignment/>
    </xf>
    <xf numFmtId="0" fontId="0" fillId="10" borderId="8" xfId="0" applyFill="1" applyBorder="1" applyAlignment="1">
      <alignment/>
    </xf>
    <xf numFmtId="0" fontId="0" fillId="15" borderId="0" xfId="0" applyFill="1" applyAlignment="1">
      <alignment/>
    </xf>
    <xf numFmtId="165" fontId="0" fillId="0" borderId="8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3" borderId="0" xfId="0" applyFill="1" applyBorder="1" applyAlignment="1">
      <alignment/>
    </xf>
    <xf numFmtId="2" fontId="0" fillId="7" borderId="0" xfId="0" applyNumberFormat="1" applyFill="1" applyAlignment="1">
      <alignment/>
    </xf>
    <xf numFmtId="0" fontId="0" fillId="0" borderId="0" xfId="0" applyAlignment="1">
      <alignment textRotation="180"/>
    </xf>
    <xf numFmtId="0" fontId="0" fillId="0" borderId="0" xfId="0" applyBorder="1" applyAlignment="1">
      <alignment textRotation="180"/>
    </xf>
    <xf numFmtId="0" fontId="0" fillId="7" borderId="0" xfId="0" applyFill="1" applyBorder="1" applyAlignment="1">
      <alignment/>
    </xf>
    <xf numFmtId="0" fontId="9" fillId="7" borderId="0" xfId="0" applyFont="1" applyFill="1" applyBorder="1" applyAlignment="1">
      <alignment/>
    </xf>
    <xf numFmtId="0" fontId="7" fillId="7" borderId="0" xfId="2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165" fontId="0" fillId="7" borderId="14" xfId="0" applyNumberFormat="1" applyFill="1" applyBorder="1" applyAlignment="1">
      <alignment/>
    </xf>
    <xf numFmtId="0" fontId="0" fillId="7" borderId="8" xfId="0" applyFill="1" applyBorder="1" applyAlignment="1">
      <alignment/>
    </xf>
    <xf numFmtId="165" fontId="0" fillId="7" borderId="9" xfId="0" applyNumberFormat="1" applyFill="1" applyBorder="1" applyAlignment="1">
      <alignment/>
    </xf>
    <xf numFmtId="0" fontId="0" fillId="7" borderId="4" xfId="0" applyFill="1" applyBorder="1" applyAlignment="1">
      <alignment/>
    </xf>
    <xf numFmtId="0" fontId="0" fillId="7" borderId="3" xfId="0" applyFill="1" applyBorder="1" applyAlignment="1">
      <alignment/>
    </xf>
    <xf numFmtId="165" fontId="0" fillId="7" borderId="1" xfId="0" applyNumberFormat="1" applyFill="1" applyBorder="1" applyAlignment="1">
      <alignment/>
    </xf>
    <xf numFmtId="0" fontId="9" fillId="7" borderId="15" xfId="0" applyFont="1" applyFill="1" applyBorder="1" applyAlignment="1">
      <alignment/>
    </xf>
    <xf numFmtId="0" fontId="0" fillId="7" borderId="7" xfId="0" applyFill="1" applyBorder="1" applyAlignment="1">
      <alignment/>
    </xf>
    <xf numFmtId="165" fontId="0" fillId="7" borderId="5" xfId="0" applyNumberFormat="1" applyFill="1" applyBorder="1" applyAlignment="1">
      <alignment/>
    </xf>
    <xf numFmtId="0" fontId="4" fillId="10" borderId="8" xfId="0" applyFont="1" applyFill="1" applyBorder="1" applyAlignment="1">
      <alignment vertical="top" textRotation="255"/>
    </xf>
    <xf numFmtId="0" fontId="0" fillId="10" borderId="8" xfId="0" applyFill="1" applyBorder="1" applyAlignment="1">
      <alignment vertical="top"/>
    </xf>
    <xf numFmtId="0" fontId="4" fillId="5" borderId="0" xfId="0" applyFont="1" applyFill="1" applyBorder="1" applyAlignment="1">
      <alignment vertical="top" textRotation="255"/>
    </xf>
    <xf numFmtId="0" fontId="0" fillId="0" borderId="0" xfId="0" applyAlignment="1">
      <alignment vertical="top"/>
    </xf>
    <xf numFmtId="0" fontId="4" fillId="9" borderId="0" xfId="0" applyFont="1" applyFill="1" applyBorder="1" applyAlignment="1">
      <alignment vertical="top" textRotation="255"/>
    </xf>
    <xf numFmtId="0" fontId="4" fillId="12" borderId="0" xfId="0" applyFont="1" applyFill="1" applyBorder="1" applyAlignment="1">
      <alignment vertical="top" textRotation="255"/>
    </xf>
    <xf numFmtId="0" fontId="0" fillId="12" borderId="0" xfId="0" applyFill="1" applyAlignment="1">
      <alignment vertical="top"/>
    </xf>
    <xf numFmtId="0" fontId="4" fillId="8" borderId="0" xfId="0" applyFont="1" applyFill="1" applyBorder="1" applyAlignment="1">
      <alignment vertical="top" textRotation="255"/>
    </xf>
    <xf numFmtId="0" fontId="0" fillId="0" borderId="0" xfId="0" applyAlignment="1">
      <alignment/>
    </xf>
    <xf numFmtId="0" fontId="0" fillId="8" borderId="0" xfId="0" applyFill="1" applyAlignment="1">
      <alignment vertical="top"/>
    </xf>
    <xf numFmtId="0" fontId="4" fillId="10" borderId="0" xfId="0" applyFont="1" applyFill="1" applyBorder="1" applyAlignment="1">
      <alignment vertical="top" textRotation="255"/>
    </xf>
    <xf numFmtId="0" fontId="3" fillId="10" borderId="0" xfId="0" applyFont="1" applyFill="1" applyAlignment="1">
      <alignment vertical="top"/>
    </xf>
    <xf numFmtId="0" fontId="0" fillId="10" borderId="0" xfId="0" applyFill="1" applyAlignment="1">
      <alignment/>
    </xf>
    <xf numFmtId="0" fontId="5" fillId="15" borderId="0" xfId="0" applyFont="1" applyFill="1" applyBorder="1" applyAlignment="1">
      <alignment vertical="top" textRotation="255"/>
    </xf>
    <xf numFmtId="0" fontId="5" fillId="13" borderId="0" xfId="0" applyFont="1" applyFill="1" applyBorder="1" applyAlignment="1">
      <alignment vertical="top" textRotation="255"/>
    </xf>
    <xf numFmtId="0" fontId="4" fillId="14" borderId="0" xfId="0" applyFont="1" applyFill="1" applyBorder="1" applyAlignment="1">
      <alignment vertical="top" textRotation="255"/>
    </xf>
    <xf numFmtId="0" fontId="0" fillId="14" borderId="0" xfId="0" applyFill="1" applyAlignment="1">
      <alignment/>
    </xf>
    <xf numFmtId="0" fontId="4" fillId="11" borderId="0" xfId="0" applyFont="1" applyFill="1" applyBorder="1" applyAlignment="1">
      <alignment vertical="top" textRotation="255"/>
    </xf>
    <xf numFmtId="0" fontId="4" fillId="11" borderId="9" xfId="0" applyFont="1" applyFill="1" applyBorder="1" applyAlignment="1">
      <alignment vertical="top" textRotation="255"/>
    </xf>
    <xf numFmtId="0" fontId="0" fillId="11" borderId="9" xfId="0" applyFill="1" applyBorder="1" applyAlignment="1">
      <alignment vertical="top"/>
    </xf>
    <xf numFmtId="0" fontId="0" fillId="8" borderId="0" xfId="0" applyFill="1" applyAlignment="1">
      <alignment/>
    </xf>
    <xf numFmtId="0" fontId="5" fillId="13" borderId="9" xfId="0" applyFont="1" applyFill="1" applyBorder="1" applyAlignment="1">
      <alignment vertical="top" textRotation="255"/>
    </xf>
    <xf numFmtId="0" fontId="0" fillId="0" borderId="9" xfId="0" applyBorder="1" applyAlignment="1">
      <alignment/>
    </xf>
    <xf numFmtId="0" fontId="4" fillId="12" borderId="9" xfId="0" applyFont="1" applyFill="1" applyBorder="1" applyAlignment="1">
      <alignment vertical="top" textRotation="255"/>
    </xf>
    <xf numFmtId="0" fontId="0" fillId="12" borderId="9" xfId="0" applyFill="1" applyBorder="1" applyAlignment="1">
      <alignment vertical="top"/>
    </xf>
    <xf numFmtId="0" fontId="0" fillId="11" borderId="0" xfId="0" applyFill="1" applyAlignment="1">
      <alignment vertical="top"/>
    </xf>
    <xf numFmtId="0" fontId="0" fillId="14" borderId="0" xfId="0" applyFill="1" applyAlignment="1">
      <alignment vertical="top"/>
    </xf>
    <xf numFmtId="0" fontId="4" fillId="16" borderId="0" xfId="0" applyFont="1" applyFill="1" applyBorder="1" applyAlignment="1">
      <alignment vertical="top" textRotation="255"/>
    </xf>
    <xf numFmtId="0" fontId="4" fillId="8" borderId="9" xfId="0" applyFont="1" applyFill="1" applyBorder="1" applyAlignment="1">
      <alignment vertical="top" textRotation="255"/>
    </xf>
    <xf numFmtId="0" fontId="0" fillId="8" borderId="9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ymatasound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33"/>
  <sheetViews>
    <sheetView tabSelected="1" workbookViewId="0" topLeftCell="A1">
      <pane ySplit="510" topLeftCell="BM46" activePane="bottomLeft" state="split"/>
      <selection pane="topLeft" activeCell="BI1" sqref="BI1:BL16384"/>
      <selection pane="bottomLeft" activeCell="I53" sqref="I53"/>
    </sheetView>
  </sheetViews>
  <sheetFormatPr defaultColWidth="9.140625" defaultRowHeight="12.75"/>
  <cols>
    <col min="1" max="1" width="13.57421875" style="0" customWidth="1"/>
    <col min="2" max="2" width="6.28125" style="0" bestFit="1" customWidth="1"/>
    <col min="3" max="3" width="0.2890625" style="3" customWidth="1"/>
    <col min="4" max="4" width="10.28125" style="20" customWidth="1"/>
    <col min="5" max="5" width="9.7109375" style="116" bestFit="1" customWidth="1"/>
    <col min="6" max="6" width="9.57421875" style="116" bestFit="1" customWidth="1"/>
    <col min="7" max="7" width="8.421875" style="116" bestFit="1" customWidth="1"/>
    <col min="8" max="8" width="10.7109375" style="116" bestFit="1" customWidth="1"/>
    <col min="9" max="9" width="10.28125" style="19" bestFit="1" customWidth="1"/>
    <col min="10" max="10" width="3.7109375" style="19" bestFit="1" customWidth="1"/>
    <col min="11" max="24" width="3.7109375" style="19" customWidth="1"/>
    <col min="25" max="25" width="3.7109375" style="19" bestFit="1" customWidth="1"/>
    <col min="26" max="43" width="3.7109375" style="19" customWidth="1"/>
    <col min="44" max="44" width="3.7109375" style="9" customWidth="1"/>
    <col min="45" max="45" width="3.7109375" style="0" bestFit="1" customWidth="1"/>
    <col min="61" max="61" width="7.57421875" style="116" bestFit="1" customWidth="1"/>
  </cols>
  <sheetData>
    <row r="1" spans="1:63" ht="12.75">
      <c r="A1" s="1" t="s">
        <v>0</v>
      </c>
      <c r="B1" s="2" t="s">
        <v>1</v>
      </c>
      <c r="D1" s="5" t="s">
        <v>2</v>
      </c>
      <c r="E1" s="6" t="s">
        <v>3</v>
      </c>
      <c r="F1" s="6" t="s">
        <v>5</v>
      </c>
      <c r="G1" s="6" t="s">
        <v>6</v>
      </c>
      <c r="H1" s="6" t="s">
        <v>7</v>
      </c>
      <c r="I1" s="7" t="s">
        <v>8</v>
      </c>
      <c r="J1" s="8"/>
      <c r="K1" s="165" t="s">
        <v>9</v>
      </c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7" t="s">
        <v>10</v>
      </c>
      <c r="Z1" s="168"/>
      <c r="AA1" s="168"/>
      <c r="AB1" s="168"/>
      <c r="AC1" s="168"/>
      <c r="AD1" s="169"/>
      <c r="AE1" s="167" t="s">
        <v>11</v>
      </c>
      <c r="AF1" s="168"/>
      <c r="AG1" s="169"/>
      <c r="AH1" s="167" t="s">
        <v>12</v>
      </c>
      <c r="AI1" s="168"/>
      <c r="AJ1" s="168"/>
      <c r="AK1" s="168"/>
      <c r="AL1" s="168"/>
      <c r="AM1" s="169"/>
      <c r="AN1" s="9"/>
      <c r="AO1" s="9"/>
      <c r="AP1" s="9"/>
      <c r="AQ1" s="9"/>
      <c r="AS1" s="4"/>
      <c r="BI1" s="6" t="s">
        <v>4</v>
      </c>
      <c r="BK1" s="118">
        <v>343</v>
      </c>
    </row>
    <row r="2" spans="2:61" ht="12.75">
      <c r="B2">
        <v>100</v>
      </c>
      <c r="D2" s="10" t="s">
        <v>13</v>
      </c>
      <c r="E2" s="11">
        <f>E3*$BF$12</f>
        <v>8372.00845329848</v>
      </c>
      <c r="F2" s="12">
        <v>4.1</v>
      </c>
      <c r="G2" s="13">
        <f aca="true" t="shared" si="0" ref="G2:G10">Speed_of_sound/BI2</f>
        <v>0.040969858297845094</v>
      </c>
      <c r="H2" s="11">
        <f aca="true" t="shared" si="1" ref="H2:H65">G2/0.0254</f>
        <v>1.6129865471592557</v>
      </c>
      <c r="I2" s="14">
        <f aca="true" t="shared" si="2" ref="I2:I65">H2/12</f>
        <v>0.13441554559660465</v>
      </c>
      <c r="J2" s="15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AD2" s="20"/>
      <c r="AG2" s="20"/>
      <c r="AM2" s="20"/>
      <c r="BI2" s="11">
        <f aca="true" t="shared" si="3" ref="BI2:BI33">E3*$BF$12</f>
        <v>8372.00845329848</v>
      </c>
    </row>
    <row r="3" spans="2:61" ht="12.75">
      <c r="B3">
        <v>99</v>
      </c>
      <c r="D3" s="21" t="s">
        <v>14</v>
      </c>
      <c r="E3" s="22">
        <f>E4*$BF$12</f>
        <v>7902.1244284118275</v>
      </c>
      <c r="F3" s="23">
        <v>4.3</v>
      </c>
      <c r="G3" s="24">
        <f t="shared" si="0"/>
        <v>0.04340604898180986</v>
      </c>
      <c r="H3" s="22">
        <f t="shared" si="1"/>
        <v>1.7088995662129867</v>
      </c>
      <c r="I3" s="25">
        <f t="shared" si="2"/>
        <v>0.14240829718441556</v>
      </c>
      <c r="J3" s="26"/>
      <c r="K3" s="27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8"/>
      <c r="AD3" s="20"/>
      <c r="AG3" s="20"/>
      <c r="AM3" s="20"/>
      <c r="BI3" s="22">
        <f t="shared" si="3"/>
        <v>7902.1244284118275</v>
      </c>
    </row>
    <row r="4" spans="2:61" ht="12.75">
      <c r="B4">
        <v>98</v>
      </c>
      <c r="D4" s="29" t="s">
        <v>15</v>
      </c>
      <c r="E4" s="22">
        <f aca="true" t="shared" si="4" ref="E4:E9">E5*$BF$12</f>
        <v>7458.612927881226</v>
      </c>
      <c r="F4" s="23">
        <v>4.6</v>
      </c>
      <c r="G4" s="24">
        <f t="shared" si="0"/>
        <v>0.04598710287241522</v>
      </c>
      <c r="H4" s="22">
        <f t="shared" si="1"/>
        <v>1.8105158611187095</v>
      </c>
      <c r="I4" s="25">
        <f t="shared" si="2"/>
        <v>0.15087632175989246</v>
      </c>
      <c r="J4" s="26"/>
      <c r="K4" s="2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8"/>
      <c r="AD4" s="20"/>
      <c r="AG4" s="20"/>
      <c r="AM4" s="20"/>
      <c r="BI4" s="22">
        <f t="shared" si="3"/>
        <v>7458.612927881226</v>
      </c>
    </row>
    <row r="5" spans="2:63" ht="12.75">
      <c r="B5">
        <v>97</v>
      </c>
      <c r="D5" s="30" t="s">
        <v>16</v>
      </c>
      <c r="E5" s="22">
        <f t="shared" si="4"/>
        <v>7039.993777867869</v>
      </c>
      <c r="F5" s="23">
        <v>4.9</v>
      </c>
      <c r="G5" s="24">
        <f t="shared" si="0"/>
        <v>0.048721633970517646</v>
      </c>
      <c r="H5" s="22">
        <f t="shared" si="1"/>
        <v>1.9181745657684113</v>
      </c>
      <c r="I5" s="25">
        <f t="shared" si="2"/>
        <v>0.15984788048070095</v>
      </c>
      <c r="J5" s="26"/>
      <c r="K5" s="27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8"/>
      <c r="AD5" s="20"/>
      <c r="AG5" s="20"/>
      <c r="AM5" s="20"/>
      <c r="BI5" s="22">
        <f t="shared" si="3"/>
        <v>7039.993777867869</v>
      </c>
      <c r="BK5">
        <v>343.24</v>
      </c>
    </row>
    <row r="6" spans="2:63" ht="12.75">
      <c r="B6">
        <v>96</v>
      </c>
      <c r="D6" s="29" t="s">
        <v>17</v>
      </c>
      <c r="E6" s="22">
        <f t="shared" si="4"/>
        <v>6644.869880182572</v>
      </c>
      <c r="F6" s="23">
        <v>5.2</v>
      </c>
      <c r="G6" s="24">
        <f t="shared" si="0"/>
        <v>0.05161876849130654</v>
      </c>
      <c r="H6" s="22">
        <f t="shared" si="1"/>
        <v>2.0322349799726984</v>
      </c>
      <c r="I6" s="25">
        <f t="shared" si="2"/>
        <v>0.16935291499772487</v>
      </c>
      <c r="J6" s="26"/>
      <c r="K6" s="27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8"/>
      <c r="AD6" s="20"/>
      <c r="AG6" s="20"/>
      <c r="AM6" s="20"/>
      <c r="BI6" s="22">
        <f t="shared" si="3"/>
        <v>6644.869880182572</v>
      </c>
      <c r="BK6" t="s">
        <v>166</v>
      </c>
    </row>
    <row r="7" spans="2:61" ht="12.75">
      <c r="B7">
        <v>95</v>
      </c>
      <c r="D7" s="30" t="s">
        <v>18</v>
      </c>
      <c r="E7" s="22">
        <f t="shared" si="4"/>
        <v>6271.922549614826</v>
      </c>
      <c r="F7" s="23">
        <v>5.5</v>
      </c>
      <c r="G7" s="24">
        <f t="shared" si="0"/>
        <v>0.0546881753221051</v>
      </c>
      <c r="H7" s="22">
        <f t="shared" si="1"/>
        <v>2.1530777685868148</v>
      </c>
      <c r="I7" s="25">
        <f t="shared" si="2"/>
        <v>0.17942314738223455</v>
      </c>
      <c r="J7" s="26"/>
      <c r="K7" s="27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8"/>
      <c r="AD7" s="20"/>
      <c r="AG7" s="20"/>
      <c r="AM7" s="20"/>
      <c r="BI7" s="22">
        <f t="shared" si="3"/>
        <v>6271.922549614826</v>
      </c>
    </row>
    <row r="8" spans="2:61" ht="12.75">
      <c r="B8">
        <v>94</v>
      </c>
      <c r="D8" s="29" t="s">
        <v>19</v>
      </c>
      <c r="E8" s="22">
        <f t="shared" si="4"/>
        <v>5919.907112957059</v>
      </c>
      <c r="F8" s="23">
        <v>5.8</v>
      </c>
      <c r="G8" s="24">
        <f t="shared" si="0"/>
        <v>0.057940098291283444</v>
      </c>
      <c r="H8" s="22">
        <f t="shared" si="1"/>
        <v>2.281106231940293</v>
      </c>
      <c r="I8" s="25">
        <f t="shared" si="2"/>
        <v>0.19009218599502442</v>
      </c>
      <c r="J8" s="26"/>
      <c r="K8" s="27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8"/>
      <c r="AD8" s="20"/>
      <c r="AG8" s="20"/>
      <c r="AM8" s="20"/>
      <c r="BI8" s="22">
        <f t="shared" si="3"/>
        <v>5919.907112957059</v>
      </c>
    </row>
    <row r="9" spans="2:61" ht="12.75">
      <c r="B9">
        <v>93</v>
      </c>
      <c r="D9" s="30" t="s">
        <v>20</v>
      </c>
      <c r="E9" s="22">
        <f t="shared" si="4"/>
        <v>5587.648755036334</v>
      </c>
      <c r="F9" s="23">
        <v>6.1</v>
      </c>
      <c r="G9" s="24">
        <f t="shared" si="0"/>
        <v>0.06138539035597803</v>
      </c>
      <c r="H9" s="22">
        <f t="shared" si="1"/>
        <v>2.4167476518101587</v>
      </c>
      <c r="I9" s="25">
        <f t="shared" si="2"/>
        <v>0.20139563765084656</v>
      </c>
      <c r="J9" s="26"/>
      <c r="K9" s="27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8"/>
      <c r="AD9" s="20"/>
      <c r="AG9" s="20"/>
      <c r="AM9" s="20"/>
      <c r="BI9" s="22">
        <f t="shared" si="3"/>
        <v>5587.648755036334</v>
      </c>
    </row>
    <row r="10" spans="2:61" ht="12.75">
      <c r="B10">
        <v>92</v>
      </c>
      <c r="D10" s="30" t="s">
        <v>21</v>
      </c>
      <c r="E10" s="22">
        <f>E11*$BF$12</f>
        <v>5274.03859789</v>
      </c>
      <c r="F10" s="23">
        <v>6.5</v>
      </c>
      <c r="G10" s="24">
        <f t="shared" si="0"/>
        <v>0.06503554982271556</v>
      </c>
      <c r="H10" s="22">
        <f t="shared" si="1"/>
        <v>2.5604547174297467</v>
      </c>
      <c r="I10" s="25">
        <f t="shared" si="2"/>
        <v>0.21337122645247888</v>
      </c>
      <c r="J10" s="26"/>
      <c r="K10" s="27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8"/>
      <c r="AD10" s="20"/>
      <c r="AG10" s="20"/>
      <c r="AM10" s="20"/>
      <c r="BI10" s="22">
        <f t="shared" si="3"/>
        <v>5274.03859789</v>
      </c>
    </row>
    <row r="11" spans="2:61" ht="12.75">
      <c r="B11">
        <v>91</v>
      </c>
      <c r="D11" s="29" t="s">
        <v>22</v>
      </c>
      <c r="E11" s="22">
        <v>4978.03</v>
      </c>
      <c r="F11" s="23">
        <v>6.9</v>
      </c>
      <c r="G11" s="24">
        <f aca="true" t="shared" si="5" ref="G11:G42">Speed_of_sound/E11</f>
        <v>0.06890275872182369</v>
      </c>
      <c r="H11" s="22">
        <f t="shared" si="1"/>
        <v>2.7127070362922714</v>
      </c>
      <c r="I11" s="25">
        <f t="shared" si="2"/>
        <v>0.22605891969102263</v>
      </c>
      <c r="J11" s="26"/>
      <c r="K11" s="27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8"/>
      <c r="AD11" s="20"/>
      <c r="AG11" s="20"/>
      <c r="AM11" s="20"/>
      <c r="BI11" s="22">
        <f t="shared" si="3"/>
        <v>4978.035230320001</v>
      </c>
    </row>
    <row r="12" spans="2:61" ht="12.75">
      <c r="B12">
        <v>90</v>
      </c>
      <c r="D12" s="31" t="s">
        <v>23</v>
      </c>
      <c r="E12" s="32">
        <v>4698.64</v>
      </c>
      <c r="F12" s="33">
        <v>7.3</v>
      </c>
      <c r="G12" s="34">
        <f t="shared" si="5"/>
        <v>0.07299984676417005</v>
      </c>
      <c r="H12" s="32">
        <f t="shared" si="1"/>
        <v>2.874009715124805</v>
      </c>
      <c r="I12" s="35">
        <f t="shared" si="2"/>
        <v>0.23950080959373377</v>
      </c>
      <c r="J12" s="36"/>
      <c r="K12" s="37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AD12" s="20"/>
      <c r="AG12" s="20"/>
      <c r="AM12" s="20"/>
      <c r="BF12">
        <v>1.059463</v>
      </c>
      <c r="BI12" s="32">
        <f t="shared" si="3"/>
        <v>4698.63364796</v>
      </c>
    </row>
    <row r="13" spans="2:61" ht="12.75">
      <c r="B13">
        <v>89</v>
      </c>
      <c r="D13" s="29" t="s">
        <v>24</v>
      </c>
      <c r="E13" s="22">
        <v>4434.92</v>
      </c>
      <c r="F13" s="23">
        <v>7.8</v>
      </c>
      <c r="G13" s="24">
        <f t="shared" si="5"/>
        <v>0.07734074120840963</v>
      </c>
      <c r="H13" s="22">
        <f t="shared" si="1"/>
        <v>3.0449110711972294</v>
      </c>
      <c r="I13" s="25">
        <f t="shared" si="2"/>
        <v>0.2537425892664358</v>
      </c>
      <c r="J13" s="26"/>
      <c r="K13" s="27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8"/>
      <c r="AD13" s="20"/>
      <c r="AG13" s="20"/>
      <c r="AM13" s="20"/>
      <c r="BI13" s="22">
        <f t="shared" si="3"/>
        <v>4434.92271263</v>
      </c>
    </row>
    <row r="14" spans="2:61" ht="12.75">
      <c r="B14">
        <v>88</v>
      </c>
      <c r="D14" s="40" t="s">
        <v>25</v>
      </c>
      <c r="E14" s="41">
        <v>4186.01</v>
      </c>
      <c r="F14" s="42">
        <v>8.2</v>
      </c>
      <c r="G14" s="43">
        <f t="shared" si="5"/>
        <v>0.08193960358432015</v>
      </c>
      <c r="H14" s="41">
        <f t="shared" si="1"/>
        <v>3.2259686450519744</v>
      </c>
      <c r="I14" s="44">
        <f t="shared" si="2"/>
        <v>0.26883072042099787</v>
      </c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5"/>
      <c r="Y14" s="46"/>
      <c r="Z14" s="9"/>
      <c r="AA14" s="9"/>
      <c r="AB14" s="9"/>
      <c r="AC14" s="9"/>
      <c r="AD14" s="47"/>
      <c r="AE14" s="9"/>
      <c r="AF14" s="9"/>
      <c r="AG14" s="47"/>
      <c r="AH14" s="9"/>
      <c r="AI14" s="9"/>
      <c r="AJ14" s="9"/>
      <c r="AK14" s="9"/>
      <c r="AL14" s="9"/>
      <c r="AM14" s="47"/>
      <c r="AN14" s="9"/>
      <c r="AO14" s="9"/>
      <c r="AP14" s="9"/>
      <c r="AQ14" s="9"/>
      <c r="BI14" s="41">
        <f t="shared" si="3"/>
        <v>4186.012475410001</v>
      </c>
    </row>
    <row r="15" spans="2:61" ht="12.75">
      <c r="B15">
        <v>87</v>
      </c>
      <c r="D15" s="31" t="s">
        <v>26</v>
      </c>
      <c r="E15" s="32">
        <v>3951.07</v>
      </c>
      <c r="F15" s="33">
        <v>8.7</v>
      </c>
      <c r="G15" s="34">
        <f t="shared" si="5"/>
        <v>0.08681192689575229</v>
      </c>
      <c r="H15" s="32">
        <f t="shared" si="1"/>
        <v>3.4177923974705626</v>
      </c>
      <c r="I15" s="35">
        <f t="shared" si="2"/>
        <v>0.2848160331225469</v>
      </c>
      <c r="J15" s="36"/>
      <c r="K15" s="3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45"/>
      <c r="Y15" s="46"/>
      <c r="Z15" s="9"/>
      <c r="AA15" s="9"/>
      <c r="AB15" s="9"/>
      <c r="AC15" s="9"/>
      <c r="AD15" s="47"/>
      <c r="AE15" s="9"/>
      <c r="AF15" s="9"/>
      <c r="AG15" s="47"/>
      <c r="AH15" s="9"/>
      <c r="AI15" s="9"/>
      <c r="AJ15" s="9"/>
      <c r="AK15" s="9"/>
      <c r="AL15" s="9"/>
      <c r="AM15" s="47"/>
      <c r="AN15" s="9"/>
      <c r="AO15" s="9"/>
      <c r="AP15" s="9"/>
      <c r="AQ15" s="9"/>
      <c r="BG15" s="48">
        <f>1.059463*1.059463*1.059463*1.059463*1.059463*1.059463*1.059463*1.059463*1.059463*1.059463*1.059463*1.059463</f>
        <v>1.9999978624814885</v>
      </c>
      <c r="BI15" s="32">
        <f t="shared" si="3"/>
        <v>3951.06596053</v>
      </c>
    </row>
    <row r="16" spans="2:61" ht="12.75" customHeight="1">
      <c r="B16">
        <v>86</v>
      </c>
      <c r="D16" s="29" t="s">
        <v>27</v>
      </c>
      <c r="E16" s="22">
        <v>3729.31</v>
      </c>
      <c r="F16" s="23">
        <v>9.3</v>
      </c>
      <c r="G16" s="24">
        <f t="shared" si="5"/>
        <v>0.091974118536673</v>
      </c>
      <c r="H16" s="22">
        <f t="shared" si="1"/>
        <v>3.621028288845394</v>
      </c>
      <c r="I16" s="25">
        <f t="shared" si="2"/>
        <v>0.30175235740378287</v>
      </c>
      <c r="J16" s="137" t="s">
        <v>28</v>
      </c>
      <c r="K16" s="4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45"/>
      <c r="Y16" s="139" t="s">
        <v>29</v>
      </c>
      <c r="Z16" s="50"/>
      <c r="AA16" s="50"/>
      <c r="AB16" s="50"/>
      <c r="AC16" s="50"/>
      <c r="AD16" s="51"/>
      <c r="AE16" s="50"/>
      <c r="AF16" s="50"/>
      <c r="AG16" s="51"/>
      <c r="AH16" s="50"/>
      <c r="AI16" s="50"/>
      <c r="AJ16" s="50"/>
      <c r="AK16" s="50"/>
      <c r="AL16" s="50"/>
      <c r="AM16" s="52"/>
      <c r="AN16" s="53"/>
      <c r="AO16" s="53"/>
      <c r="AP16" s="53"/>
      <c r="AQ16" s="53"/>
      <c r="AR16" s="53"/>
      <c r="BI16" s="22">
        <f t="shared" si="3"/>
        <v>3729.30976</v>
      </c>
    </row>
    <row r="17" spans="2:61" ht="12.75">
      <c r="B17">
        <v>85</v>
      </c>
      <c r="D17" s="21" t="s">
        <v>30</v>
      </c>
      <c r="E17" s="32">
        <v>3520</v>
      </c>
      <c r="F17" s="33">
        <v>9.8</v>
      </c>
      <c r="G17" s="34">
        <f t="shared" si="5"/>
        <v>0.09744318181818182</v>
      </c>
      <c r="H17" s="32">
        <f t="shared" si="1"/>
        <v>3.8363457408733</v>
      </c>
      <c r="I17" s="35">
        <f t="shared" si="2"/>
        <v>0.31969547840610835</v>
      </c>
      <c r="J17" s="138"/>
      <c r="K17" s="54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45"/>
      <c r="Y17" s="138"/>
      <c r="Z17" s="55"/>
      <c r="AA17" s="55"/>
      <c r="AB17" s="55"/>
      <c r="AC17" s="55"/>
      <c r="AD17" s="56"/>
      <c r="AE17" s="55"/>
      <c r="AF17" s="55"/>
      <c r="AG17" s="56"/>
      <c r="AH17" s="55"/>
      <c r="AI17" s="55"/>
      <c r="AJ17" s="55"/>
      <c r="AK17" s="55"/>
      <c r="AL17" s="55"/>
      <c r="AM17" s="57"/>
      <c r="AN17" s="58"/>
      <c r="AO17" s="58"/>
      <c r="AP17" s="58"/>
      <c r="AQ17" s="58"/>
      <c r="AR17" s="58"/>
      <c r="BI17" s="32">
        <f t="shared" si="3"/>
        <v>3520.0022497200002</v>
      </c>
    </row>
    <row r="18" spans="2:61" ht="12.75">
      <c r="B18">
        <v>84</v>
      </c>
      <c r="D18" s="29" t="s">
        <v>31</v>
      </c>
      <c r="E18" s="22">
        <v>3322.44</v>
      </c>
      <c r="F18" s="23">
        <v>10.4</v>
      </c>
      <c r="G18" s="24">
        <f t="shared" si="5"/>
        <v>0.10323737975704603</v>
      </c>
      <c r="H18" s="22">
        <f t="shared" si="1"/>
        <v>4.064463769962442</v>
      </c>
      <c r="I18" s="25">
        <f t="shared" si="2"/>
        <v>0.33870531416353683</v>
      </c>
      <c r="J18" s="138"/>
      <c r="K18" s="54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163" t="s">
        <v>32</v>
      </c>
      <c r="Y18" s="138"/>
      <c r="Z18" s="140" t="s">
        <v>33</v>
      </c>
      <c r="AA18" s="55"/>
      <c r="AB18" s="55"/>
      <c r="AC18" s="55"/>
      <c r="AD18" s="56"/>
      <c r="AE18" s="55"/>
      <c r="AF18" s="55"/>
      <c r="AG18" s="56"/>
      <c r="AH18" s="55"/>
      <c r="AI18" s="55"/>
      <c r="AJ18" s="55"/>
      <c r="AK18" s="55"/>
      <c r="AL18" s="55"/>
      <c r="AM18" s="57"/>
      <c r="AN18" s="58"/>
      <c r="AO18" s="58"/>
      <c r="AP18" s="58"/>
      <c r="AQ18" s="58"/>
      <c r="AR18" s="58"/>
      <c r="BI18" s="22">
        <f t="shared" si="3"/>
        <v>3322.43358948</v>
      </c>
    </row>
    <row r="19" spans="2:61" ht="12.75">
      <c r="B19">
        <v>83</v>
      </c>
      <c r="D19" s="21" t="s">
        <v>34</v>
      </c>
      <c r="E19" s="32">
        <v>3135.96</v>
      </c>
      <c r="F19" s="33">
        <v>11</v>
      </c>
      <c r="G19" s="34">
        <f t="shared" si="5"/>
        <v>0.10937639510708044</v>
      </c>
      <c r="H19" s="32">
        <f t="shared" si="1"/>
        <v>4.306157287680333</v>
      </c>
      <c r="I19" s="35">
        <f t="shared" si="2"/>
        <v>0.35884644064002774</v>
      </c>
      <c r="J19" s="138"/>
      <c r="K19" s="54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164"/>
      <c r="Y19" s="138"/>
      <c r="Z19" s="141"/>
      <c r="AA19" s="55"/>
      <c r="AB19" s="55"/>
      <c r="AC19" s="55"/>
      <c r="AD19" s="56"/>
      <c r="AE19" s="55"/>
      <c r="AF19" s="55"/>
      <c r="AG19" s="56"/>
      <c r="AH19" s="55"/>
      <c r="AI19" s="55"/>
      <c r="AJ19" s="55"/>
      <c r="AK19" s="55"/>
      <c r="AL19" s="55"/>
      <c r="AM19" s="57"/>
      <c r="AN19" s="58"/>
      <c r="AO19" s="58"/>
      <c r="AP19" s="58"/>
      <c r="AQ19" s="58"/>
      <c r="AR19" s="58"/>
      <c r="BI19" s="32">
        <f t="shared" si="3"/>
        <v>3135.9681014800003</v>
      </c>
    </row>
    <row r="20" spans="2:61" ht="12.75">
      <c r="B20">
        <v>82</v>
      </c>
      <c r="D20" s="29" t="s">
        <v>35</v>
      </c>
      <c r="E20" s="22">
        <v>2959.96</v>
      </c>
      <c r="F20" s="23">
        <v>11.7</v>
      </c>
      <c r="G20" s="24">
        <f t="shared" si="5"/>
        <v>0.11587994432357195</v>
      </c>
      <c r="H20" s="22">
        <f t="shared" si="1"/>
        <v>4.5622025324240925</v>
      </c>
      <c r="I20" s="25">
        <f t="shared" si="2"/>
        <v>0.38018354436867435</v>
      </c>
      <c r="J20" s="138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164"/>
      <c r="Y20" s="138"/>
      <c r="Z20" s="141"/>
      <c r="AA20" s="55"/>
      <c r="AB20" s="55"/>
      <c r="AC20" s="55"/>
      <c r="AD20" s="56"/>
      <c r="AE20" s="55"/>
      <c r="AF20" s="55"/>
      <c r="AG20" s="56"/>
      <c r="AH20" s="55"/>
      <c r="AI20" s="55"/>
      <c r="AJ20" s="55"/>
      <c r="AK20" s="55"/>
      <c r="AL20" s="55"/>
      <c r="AM20" s="57"/>
      <c r="AN20" s="58"/>
      <c r="AO20" s="58"/>
      <c r="AP20" s="58"/>
      <c r="AQ20" s="58"/>
      <c r="AR20" s="58"/>
      <c r="BI20" s="22">
        <f t="shared" si="3"/>
        <v>2959.95951329</v>
      </c>
    </row>
    <row r="21" spans="2:61" ht="12.75">
      <c r="B21">
        <v>81</v>
      </c>
      <c r="D21" s="21" t="s">
        <v>36</v>
      </c>
      <c r="E21" s="32">
        <v>2793.83</v>
      </c>
      <c r="F21" s="33">
        <v>12.3</v>
      </c>
      <c r="G21" s="34">
        <f t="shared" si="5"/>
        <v>0.12277053364020002</v>
      </c>
      <c r="H21" s="32">
        <f t="shared" si="1"/>
        <v>4.8334855763858275</v>
      </c>
      <c r="I21" s="35">
        <f t="shared" si="2"/>
        <v>0.40279046469881896</v>
      </c>
      <c r="J21" s="138"/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164"/>
      <c r="Y21" s="138"/>
      <c r="Z21" s="141"/>
      <c r="AA21" s="55"/>
      <c r="AB21" s="55"/>
      <c r="AC21" s="55"/>
      <c r="AD21" s="56"/>
      <c r="AE21" s="55"/>
      <c r="AF21" s="55"/>
      <c r="AG21" s="56"/>
      <c r="AH21" s="55"/>
      <c r="AI21" s="55"/>
      <c r="AJ21" s="55"/>
      <c r="AK21" s="55"/>
      <c r="AL21" s="55"/>
      <c r="AM21" s="57"/>
      <c r="AN21" s="58"/>
      <c r="AO21" s="58"/>
      <c r="AP21" s="58"/>
      <c r="AQ21" s="58"/>
      <c r="AR21" s="58"/>
      <c r="BI21" s="32">
        <f t="shared" si="3"/>
        <v>2793.82512026</v>
      </c>
    </row>
    <row r="22" spans="2:61" ht="12.75">
      <c r="B22">
        <v>80</v>
      </c>
      <c r="D22" s="21" t="s">
        <v>37</v>
      </c>
      <c r="E22" s="32">
        <v>2637.02</v>
      </c>
      <c r="F22" s="33">
        <v>13.1</v>
      </c>
      <c r="G22" s="34">
        <f t="shared" si="5"/>
        <v>0.1300710650658698</v>
      </c>
      <c r="H22" s="32">
        <f t="shared" si="1"/>
        <v>5.120908073459441</v>
      </c>
      <c r="I22" s="35">
        <f t="shared" si="2"/>
        <v>0.42674233945495343</v>
      </c>
      <c r="J22" s="138"/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164"/>
      <c r="Y22" s="138"/>
      <c r="Z22" s="141"/>
      <c r="AA22" s="55"/>
      <c r="AB22" s="55"/>
      <c r="AC22" s="55"/>
      <c r="AD22" s="56"/>
      <c r="AE22" s="55"/>
      <c r="AF22" s="55"/>
      <c r="AG22" s="56"/>
      <c r="AH22" s="55"/>
      <c r="AI22" s="55"/>
      <c r="AJ22" s="55"/>
      <c r="AK22" s="55"/>
      <c r="AL22" s="55"/>
      <c r="AM22" s="57"/>
      <c r="AN22" s="58"/>
      <c r="AO22" s="58"/>
      <c r="AP22" s="58"/>
      <c r="AQ22" s="58"/>
      <c r="AR22" s="58"/>
      <c r="BI22" s="32">
        <f t="shared" si="3"/>
        <v>2637.02459626</v>
      </c>
    </row>
    <row r="23" spans="2:61" ht="12.75">
      <c r="B23">
        <v>79</v>
      </c>
      <c r="D23" s="29" t="s">
        <v>38</v>
      </c>
      <c r="E23" s="22">
        <v>2489.02</v>
      </c>
      <c r="F23" s="23">
        <v>13.9</v>
      </c>
      <c r="G23" s="24">
        <f t="shared" si="5"/>
        <v>0.13780524061678895</v>
      </c>
      <c r="H23" s="22">
        <f t="shared" si="1"/>
        <v>5.425403173889329</v>
      </c>
      <c r="I23" s="25">
        <f t="shared" si="2"/>
        <v>0.45211693115744406</v>
      </c>
      <c r="J23" s="138"/>
      <c r="K23" s="5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164"/>
      <c r="Y23" s="138"/>
      <c r="Z23" s="141"/>
      <c r="AA23" s="55"/>
      <c r="AB23" s="55"/>
      <c r="AC23" s="55"/>
      <c r="AD23" s="56"/>
      <c r="AE23" s="55"/>
      <c r="AF23" s="55"/>
      <c r="AG23" s="56"/>
      <c r="AH23" s="55"/>
      <c r="AI23" s="55"/>
      <c r="AJ23" s="55"/>
      <c r="AK23" s="55"/>
      <c r="AL23" s="55"/>
      <c r="AM23" s="57"/>
      <c r="AN23" s="58"/>
      <c r="AO23" s="58"/>
      <c r="AP23" s="58"/>
      <c r="AQ23" s="58"/>
      <c r="AR23" s="58"/>
      <c r="BI23" s="22">
        <f t="shared" si="3"/>
        <v>2489.0176151600003</v>
      </c>
    </row>
    <row r="24" spans="2:61" ht="12.75">
      <c r="B24">
        <v>78</v>
      </c>
      <c r="D24" s="21" t="s">
        <v>39</v>
      </c>
      <c r="E24" s="32">
        <v>2349.32</v>
      </c>
      <c r="F24" s="33">
        <v>14.7</v>
      </c>
      <c r="G24" s="34">
        <f t="shared" si="5"/>
        <v>0.1459996935283401</v>
      </c>
      <c r="H24" s="32">
        <f t="shared" si="1"/>
        <v>5.74801943024961</v>
      </c>
      <c r="I24" s="35">
        <f t="shared" si="2"/>
        <v>0.47900161918746753</v>
      </c>
      <c r="J24" s="138"/>
      <c r="K24" s="54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9"/>
      <c r="X24" s="164"/>
      <c r="Y24" s="138"/>
      <c r="Z24" s="141"/>
      <c r="AA24" s="55"/>
      <c r="AB24" s="55"/>
      <c r="AC24" s="55"/>
      <c r="AD24" s="56"/>
      <c r="AE24" s="55"/>
      <c r="AF24" s="55"/>
      <c r="AG24" s="56"/>
      <c r="AH24" s="55"/>
      <c r="AI24" s="55"/>
      <c r="AJ24" s="55"/>
      <c r="AK24" s="55"/>
      <c r="AL24" s="55"/>
      <c r="AM24" s="57"/>
      <c r="AN24" s="58"/>
      <c r="AO24" s="58"/>
      <c r="AP24" s="58"/>
      <c r="AQ24" s="58"/>
      <c r="AR24" s="58"/>
      <c r="BI24" s="32">
        <f t="shared" si="3"/>
        <v>2349.31682398</v>
      </c>
    </row>
    <row r="25" spans="2:61" ht="12.75">
      <c r="B25">
        <v>77</v>
      </c>
      <c r="D25" s="29" t="s">
        <v>40</v>
      </c>
      <c r="E25" s="22">
        <v>2217.46</v>
      </c>
      <c r="F25" s="23">
        <v>15.6</v>
      </c>
      <c r="G25" s="24">
        <f t="shared" si="5"/>
        <v>0.15468148241681925</v>
      </c>
      <c r="H25" s="22">
        <f t="shared" si="1"/>
        <v>6.089822142394459</v>
      </c>
      <c r="I25" s="25">
        <f t="shared" si="2"/>
        <v>0.5074851785328716</v>
      </c>
      <c r="J25" s="138"/>
      <c r="K25" s="54"/>
      <c r="L25" s="55"/>
      <c r="M25" s="55"/>
      <c r="N25" s="55"/>
      <c r="O25" s="55"/>
      <c r="P25" s="55"/>
      <c r="Q25" s="55"/>
      <c r="R25" s="55"/>
      <c r="S25" s="55"/>
      <c r="T25" s="55"/>
      <c r="U25" s="59"/>
      <c r="V25" s="55"/>
      <c r="W25" s="59"/>
      <c r="X25" s="164"/>
      <c r="Y25" s="138"/>
      <c r="Z25" s="141"/>
      <c r="AA25" s="55"/>
      <c r="AB25" s="55"/>
      <c r="AC25" s="55"/>
      <c r="AD25" s="56"/>
      <c r="AE25" s="55"/>
      <c r="AF25" s="55"/>
      <c r="AG25" s="56"/>
      <c r="AH25" s="55"/>
      <c r="AI25" s="55"/>
      <c r="AJ25" s="55"/>
      <c r="AK25" s="55"/>
      <c r="AL25" s="55"/>
      <c r="AM25" s="57"/>
      <c r="AN25" s="58"/>
      <c r="AO25" s="58"/>
      <c r="AP25" s="58"/>
      <c r="AQ25" s="58"/>
      <c r="AR25" s="58"/>
      <c r="BI25" s="22">
        <f t="shared" si="3"/>
        <v>2217.456059</v>
      </c>
    </row>
    <row r="26" spans="2:61" ht="12.75">
      <c r="B26">
        <v>76</v>
      </c>
      <c r="D26" s="60" t="s">
        <v>41</v>
      </c>
      <c r="E26" s="41">
        <v>2093</v>
      </c>
      <c r="F26" s="42">
        <v>16.5</v>
      </c>
      <c r="G26" s="61">
        <f t="shared" si="5"/>
        <v>0.16387959866220736</v>
      </c>
      <c r="H26" s="41">
        <f t="shared" si="1"/>
        <v>6.45195270323651</v>
      </c>
      <c r="I26" s="44">
        <f t="shared" si="2"/>
        <v>0.5376627252697092</v>
      </c>
      <c r="J26" s="138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9"/>
      <c r="V26" s="55"/>
      <c r="W26" s="59"/>
      <c r="X26" s="164"/>
      <c r="Y26" s="138"/>
      <c r="Z26" s="141"/>
      <c r="AA26" s="55"/>
      <c r="AB26" s="55"/>
      <c r="AC26" s="55"/>
      <c r="AD26" s="56"/>
      <c r="AE26" s="55"/>
      <c r="AF26" s="55"/>
      <c r="AG26" s="62"/>
      <c r="AH26" s="55"/>
      <c r="AI26" s="55"/>
      <c r="AJ26" s="55"/>
      <c r="AK26" s="55"/>
      <c r="AL26" s="55"/>
      <c r="AM26" s="57"/>
      <c r="AN26" s="58"/>
      <c r="AO26" s="58"/>
      <c r="AP26" s="58"/>
      <c r="AQ26" s="58"/>
      <c r="AR26" s="58"/>
      <c r="BI26" s="41">
        <f t="shared" si="3"/>
        <v>2093.00094039</v>
      </c>
    </row>
    <row r="27" spans="2:61" ht="12.75">
      <c r="B27">
        <v>75</v>
      </c>
      <c r="D27" s="21" t="s">
        <v>42</v>
      </c>
      <c r="E27" s="32">
        <v>1975.53</v>
      </c>
      <c r="F27" s="33">
        <v>17.5</v>
      </c>
      <c r="G27" s="34">
        <f t="shared" si="5"/>
        <v>0.17362429322764017</v>
      </c>
      <c r="H27" s="32">
        <f t="shared" si="1"/>
        <v>6.835602095576385</v>
      </c>
      <c r="I27" s="35">
        <f t="shared" si="2"/>
        <v>0.5696335079646987</v>
      </c>
      <c r="J27" s="138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9"/>
      <c r="V27" s="55"/>
      <c r="W27" s="59"/>
      <c r="X27" s="164"/>
      <c r="Y27" s="138"/>
      <c r="Z27" s="141"/>
      <c r="AA27" s="55"/>
      <c r="AB27" s="55"/>
      <c r="AC27" s="55"/>
      <c r="AD27" s="63">
        <v>41</v>
      </c>
      <c r="AE27" s="64"/>
      <c r="AF27" s="64"/>
      <c r="AG27" s="62"/>
      <c r="AH27" s="64"/>
      <c r="AI27" s="64"/>
      <c r="AJ27" s="64"/>
      <c r="AK27" s="64"/>
      <c r="AL27" s="64"/>
      <c r="AM27" s="57"/>
      <c r="AN27" s="58"/>
      <c r="AO27" s="58"/>
      <c r="AP27" s="58"/>
      <c r="AQ27" s="58"/>
      <c r="AR27" s="58"/>
      <c r="BI27" s="32">
        <f t="shared" si="3"/>
        <v>1975.53827758</v>
      </c>
    </row>
    <row r="28" spans="2:61" ht="12.75">
      <c r="B28">
        <v>74</v>
      </c>
      <c r="D28" s="29" t="s">
        <v>43</v>
      </c>
      <c r="E28" s="32">
        <v>1864.66</v>
      </c>
      <c r="F28" s="33">
        <v>18.5</v>
      </c>
      <c r="G28" s="34">
        <f t="shared" si="5"/>
        <v>0.18394774382461146</v>
      </c>
      <c r="H28" s="32">
        <f t="shared" si="1"/>
        <v>7.24203715844927</v>
      </c>
      <c r="I28" s="35">
        <f t="shared" si="2"/>
        <v>0.6035030965374392</v>
      </c>
      <c r="J28" s="138"/>
      <c r="K28" s="54"/>
      <c r="L28" s="55"/>
      <c r="M28" s="55"/>
      <c r="N28" s="55"/>
      <c r="O28" s="55"/>
      <c r="P28" s="55"/>
      <c r="Q28" s="55"/>
      <c r="R28" s="55"/>
      <c r="S28" s="55"/>
      <c r="T28" s="65"/>
      <c r="U28" s="59"/>
      <c r="V28" s="55"/>
      <c r="W28" s="59"/>
      <c r="X28" s="164"/>
      <c r="Y28" s="138"/>
      <c r="Z28" s="141"/>
      <c r="AA28" s="55"/>
      <c r="AB28" s="55"/>
      <c r="AC28" s="55"/>
      <c r="AD28" s="66"/>
      <c r="AE28" s="67"/>
      <c r="AF28" s="67"/>
      <c r="AG28" s="62"/>
      <c r="AH28" s="67"/>
      <c r="AI28" s="67"/>
      <c r="AJ28" s="67"/>
      <c r="AK28" s="67"/>
      <c r="AL28" s="67"/>
      <c r="AM28" s="57"/>
      <c r="AN28" s="58"/>
      <c r="AO28" s="58"/>
      <c r="AP28" s="58"/>
      <c r="AQ28" s="58"/>
      <c r="AR28" s="58"/>
      <c r="BI28" s="32">
        <f t="shared" si="3"/>
        <v>1864.65488</v>
      </c>
    </row>
    <row r="29" spans="2:61" ht="12.75">
      <c r="B29">
        <v>73</v>
      </c>
      <c r="D29" s="21" t="s">
        <v>44</v>
      </c>
      <c r="E29" s="32">
        <v>1760</v>
      </c>
      <c r="F29" s="33">
        <v>19.6</v>
      </c>
      <c r="G29" s="34">
        <f t="shared" si="5"/>
        <v>0.19488636363636364</v>
      </c>
      <c r="H29" s="32">
        <f t="shared" si="1"/>
        <v>7.6726914817466</v>
      </c>
      <c r="I29" s="35">
        <f t="shared" si="2"/>
        <v>0.6393909568122167</v>
      </c>
      <c r="J29" s="138"/>
      <c r="K29" s="54"/>
      <c r="L29" s="55"/>
      <c r="M29" s="55"/>
      <c r="N29" s="55"/>
      <c r="O29" s="55"/>
      <c r="P29" s="55"/>
      <c r="Q29" s="55"/>
      <c r="R29" s="55"/>
      <c r="S29" s="55"/>
      <c r="T29" s="65"/>
      <c r="U29" s="59"/>
      <c r="V29" s="55"/>
      <c r="W29" s="59"/>
      <c r="X29" s="164"/>
      <c r="Y29" s="138"/>
      <c r="Z29" s="141"/>
      <c r="AA29" s="55"/>
      <c r="AB29" s="55"/>
      <c r="AC29" s="55"/>
      <c r="AD29" s="66"/>
      <c r="AE29" s="67"/>
      <c r="AF29" s="67"/>
      <c r="AG29" s="62"/>
      <c r="AH29" s="67"/>
      <c r="AI29" s="67"/>
      <c r="AJ29" s="67"/>
      <c r="AK29" s="67"/>
      <c r="AL29" s="67"/>
      <c r="AM29" s="57"/>
      <c r="AN29" s="4"/>
      <c r="AO29" s="58"/>
      <c r="AP29" s="58"/>
      <c r="AQ29" s="58"/>
      <c r="AR29" s="58"/>
      <c r="BI29" s="32">
        <f t="shared" si="3"/>
        <v>1760.0011248600001</v>
      </c>
    </row>
    <row r="30" spans="2:61" ht="12.75">
      <c r="B30">
        <v>72</v>
      </c>
      <c r="D30" s="29" t="s">
        <v>45</v>
      </c>
      <c r="E30" s="32">
        <v>1661.22</v>
      </c>
      <c r="F30" s="33">
        <v>20.8</v>
      </c>
      <c r="G30" s="34">
        <f t="shared" si="5"/>
        <v>0.20647475951409205</v>
      </c>
      <c r="H30" s="32">
        <f t="shared" si="1"/>
        <v>8.128927539924884</v>
      </c>
      <c r="I30" s="35">
        <f t="shared" si="2"/>
        <v>0.6774106283270737</v>
      </c>
      <c r="J30" s="138"/>
      <c r="K30" s="54"/>
      <c r="L30" s="55"/>
      <c r="M30" s="55"/>
      <c r="N30" s="55"/>
      <c r="O30" s="55"/>
      <c r="P30" s="55"/>
      <c r="Q30" s="55"/>
      <c r="R30" s="55"/>
      <c r="S30" s="55"/>
      <c r="T30" s="65"/>
      <c r="U30" s="59"/>
      <c r="V30" s="55"/>
      <c r="W30" s="59"/>
      <c r="X30" s="164"/>
      <c r="Y30" s="46"/>
      <c r="Z30" s="141"/>
      <c r="AA30" s="9"/>
      <c r="AB30" s="9"/>
      <c r="AC30" s="9"/>
      <c r="AD30" s="66"/>
      <c r="AE30" s="67"/>
      <c r="AF30" s="67"/>
      <c r="AG30" s="62"/>
      <c r="AH30" s="67"/>
      <c r="AI30" s="67"/>
      <c r="AJ30" s="67"/>
      <c r="AK30" s="67"/>
      <c r="AL30" s="67"/>
      <c r="AM30" s="47"/>
      <c r="AN30" s="4"/>
      <c r="AO30" s="9"/>
      <c r="AP30" s="9"/>
      <c r="AQ30" s="9"/>
      <c r="BI30" s="32">
        <f t="shared" si="3"/>
        <v>1661.21679474</v>
      </c>
    </row>
    <row r="31" spans="2:61" ht="12.75">
      <c r="B31">
        <v>71</v>
      </c>
      <c r="D31" s="21" t="s">
        <v>46</v>
      </c>
      <c r="E31" s="32">
        <v>1567.98</v>
      </c>
      <c r="F31" s="33">
        <v>22</v>
      </c>
      <c r="G31" s="34">
        <f t="shared" si="5"/>
        <v>0.21875279021416089</v>
      </c>
      <c r="H31" s="32">
        <f t="shared" si="1"/>
        <v>8.612314575360665</v>
      </c>
      <c r="I31" s="35">
        <f t="shared" si="2"/>
        <v>0.7176928812800555</v>
      </c>
      <c r="J31" s="138"/>
      <c r="K31" s="54"/>
      <c r="L31" s="55"/>
      <c r="M31" s="55"/>
      <c r="N31" s="55"/>
      <c r="O31" s="55"/>
      <c r="P31" s="55"/>
      <c r="Q31" s="55"/>
      <c r="R31" s="55"/>
      <c r="S31" s="55"/>
      <c r="T31" s="65"/>
      <c r="U31" s="59"/>
      <c r="V31" s="65"/>
      <c r="W31" s="59"/>
      <c r="X31" s="164"/>
      <c r="Y31" s="46"/>
      <c r="Z31" s="141"/>
      <c r="AA31" s="9"/>
      <c r="AB31" s="9"/>
      <c r="AC31" s="9"/>
      <c r="AD31" s="66"/>
      <c r="AE31" s="67"/>
      <c r="AF31" s="67"/>
      <c r="AG31" s="62"/>
      <c r="AH31" s="67"/>
      <c r="AI31" s="67"/>
      <c r="AJ31" s="67"/>
      <c r="AK31" s="67"/>
      <c r="AL31" s="67"/>
      <c r="AM31" s="47"/>
      <c r="AN31" s="4"/>
      <c r="AO31" s="9"/>
      <c r="AP31" s="9"/>
      <c r="AQ31" s="9"/>
      <c r="BI31" s="32">
        <f t="shared" si="3"/>
        <v>1567.9840507400002</v>
      </c>
    </row>
    <row r="32" spans="2:61" ht="12.75">
      <c r="B32">
        <v>70</v>
      </c>
      <c r="D32" s="29" t="s">
        <v>47</v>
      </c>
      <c r="E32" s="32">
        <v>1479.98</v>
      </c>
      <c r="F32" s="33">
        <v>23.3</v>
      </c>
      <c r="G32" s="34">
        <f t="shared" si="5"/>
        <v>0.2317598886471439</v>
      </c>
      <c r="H32" s="32">
        <f t="shared" si="1"/>
        <v>9.124405064848185</v>
      </c>
      <c r="I32" s="35">
        <f t="shared" si="2"/>
        <v>0.7603670887373487</v>
      </c>
      <c r="J32" s="138"/>
      <c r="K32" s="54"/>
      <c r="L32" s="55"/>
      <c r="M32" s="55"/>
      <c r="N32" s="55"/>
      <c r="O32" s="55"/>
      <c r="P32" s="55"/>
      <c r="Q32" s="55"/>
      <c r="R32" s="55"/>
      <c r="S32" s="55"/>
      <c r="T32" s="65"/>
      <c r="U32" s="59"/>
      <c r="V32" s="65"/>
      <c r="W32" s="59"/>
      <c r="X32" s="164"/>
      <c r="Y32" s="46"/>
      <c r="Z32" s="68"/>
      <c r="AA32" s="9"/>
      <c r="AB32" s="9"/>
      <c r="AC32" s="9"/>
      <c r="AD32" s="66"/>
      <c r="AE32" s="69"/>
      <c r="AG32" s="70"/>
      <c r="AH32" s="67"/>
      <c r="AI32" s="67"/>
      <c r="AJ32" s="67"/>
      <c r="AK32" s="67"/>
      <c r="AL32" s="67"/>
      <c r="AM32" s="47"/>
      <c r="AO32" s="9"/>
      <c r="AP32" s="9"/>
      <c r="AQ32" s="9"/>
      <c r="BI32" s="32">
        <f t="shared" si="3"/>
        <v>1479.9744593300002</v>
      </c>
    </row>
    <row r="33" spans="2:61" ht="12.75">
      <c r="B33">
        <v>69</v>
      </c>
      <c r="D33" s="21" t="s">
        <v>48</v>
      </c>
      <c r="E33" s="32">
        <v>1396.91</v>
      </c>
      <c r="F33" s="33">
        <v>24.7</v>
      </c>
      <c r="G33" s="34">
        <f t="shared" si="5"/>
        <v>0.2455419461525796</v>
      </c>
      <c r="H33" s="32">
        <f t="shared" si="1"/>
        <v>9.667005754038568</v>
      </c>
      <c r="I33" s="35">
        <f t="shared" si="2"/>
        <v>0.8055838128365473</v>
      </c>
      <c r="J33" s="138"/>
      <c r="K33" s="54"/>
      <c r="L33" s="55"/>
      <c r="M33" s="55"/>
      <c r="N33" s="55"/>
      <c r="O33" s="55"/>
      <c r="P33" s="55"/>
      <c r="Q33" s="55"/>
      <c r="R33" s="55"/>
      <c r="S33" s="55"/>
      <c r="T33" s="65"/>
      <c r="U33" s="59"/>
      <c r="V33" s="65"/>
      <c r="W33" s="59"/>
      <c r="X33" s="164"/>
      <c r="Y33" s="46"/>
      <c r="Z33" s="68"/>
      <c r="AA33" s="9"/>
      <c r="AB33" s="9"/>
      <c r="AC33" s="9"/>
      <c r="AD33" s="66"/>
      <c r="AE33" s="69"/>
      <c r="AG33" s="71"/>
      <c r="AH33" s="67"/>
      <c r="AI33" s="67"/>
      <c r="AJ33" s="67"/>
      <c r="AK33" s="67"/>
      <c r="AL33" s="67"/>
      <c r="AM33" s="72"/>
      <c r="AO33" s="9"/>
      <c r="AP33" s="9"/>
      <c r="AQ33" s="9"/>
      <c r="BI33" s="32">
        <f t="shared" si="3"/>
        <v>1396.91256013</v>
      </c>
    </row>
    <row r="34" spans="2:61" ht="12.75">
      <c r="B34">
        <v>68</v>
      </c>
      <c r="D34" s="21" t="s">
        <v>49</v>
      </c>
      <c r="E34" s="32">
        <v>1318.51</v>
      </c>
      <c r="F34" s="33">
        <v>26.2</v>
      </c>
      <c r="G34" s="34">
        <f t="shared" si="5"/>
        <v>0.2601421301317396</v>
      </c>
      <c r="H34" s="32">
        <f t="shared" si="1"/>
        <v>10.241816146918882</v>
      </c>
      <c r="I34" s="35">
        <f t="shared" si="2"/>
        <v>0.8534846789099069</v>
      </c>
      <c r="J34" s="138"/>
      <c r="K34" s="54"/>
      <c r="L34" s="55"/>
      <c r="M34" s="55"/>
      <c r="N34" s="55"/>
      <c r="O34" s="55"/>
      <c r="P34" s="55"/>
      <c r="Q34" s="55"/>
      <c r="R34" s="55"/>
      <c r="S34" s="55"/>
      <c r="T34" s="65"/>
      <c r="U34" s="59"/>
      <c r="V34" s="65"/>
      <c r="W34" s="59"/>
      <c r="X34" s="164"/>
      <c r="Y34" s="46"/>
      <c r="Z34" s="68"/>
      <c r="AA34" s="9"/>
      <c r="AB34" s="9"/>
      <c r="AC34" s="73"/>
      <c r="AD34" s="66"/>
      <c r="AE34" s="69"/>
      <c r="AG34" s="153" t="s">
        <v>50</v>
      </c>
      <c r="AH34" s="67"/>
      <c r="AI34" s="67"/>
      <c r="AJ34" s="67"/>
      <c r="AK34" s="67"/>
      <c r="AL34" s="67"/>
      <c r="AM34" s="72"/>
      <c r="AO34" s="9"/>
      <c r="AP34" s="9"/>
      <c r="AQ34" s="9"/>
      <c r="BI34" s="32">
        <f aca="true" t="shared" si="6" ref="BI34:BI65">E35*$BF$12</f>
        <v>1318.51229813</v>
      </c>
    </row>
    <row r="35" spans="2:61" ht="12.75">
      <c r="B35">
        <v>67</v>
      </c>
      <c r="D35" s="29" t="s">
        <v>51</v>
      </c>
      <c r="E35" s="32">
        <v>1244.51</v>
      </c>
      <c r="F35" s="33">
        <v>27.7</v>
      </c>
      <c r="G35" s="34">
        <f t="shared" si="5"/>
        <v>0.2756104812335779</v>
      </c>
      <c r="H35" s="32">
        <f t="shared" si="1"/>
        <v>10.850806347778658</v>
      </c>
      <c r="I35" s="35">
        <f t="shared" si="2"/>
        <v>0.9042338623148881</v>
      </c>
      <c r="J35" s="138"/>
      <c r="K35" s="54"/>
      <c r="L35" s="55"/>
      <c r="M35" s="55"/>
      <c r="N35" s="55"/>
      <c r="O35" s="55"/>
      <c r="P35" s="55"/>
      <c r="Q35" s="55"/>
      <c r="R35" s="55"/>
      <c r="S35" s="55"/>
      <c r="T35" s="65"/>
      <c r="U35" s="59"/>
      <c r="V35" s="142" t="s">
        <v>52</v>
      </c>
      <c r="W35" s="59"/>
      <c r="X35" s="164"/>
      <c r="Y35" s="46"/>
      <c r="Z35" s="68"/>
      <c r="AA35" s="9"/>
      <c r="AB35" s="9"/>
      <c r="AC35" s="74"/>
      <c r="AD35" s="66"/>
      <c r="AE35" s="69"/>
      <c r="AG35" s="154"/>
      <c r="AH35" s="67"/>
      <c r="AI35" s="67"/>
      <c r="AJ35" s="67"/>
      <c r="AK35" s="67"/>
      <c r="AL35" s="67"/>
      <c r="AM35" s="72"/>
      <c r="AO35" s="9"/>
      <c r="AP35" s="9"/>
      <c r="AQ35" s="9"/>
      <c r="BI35" s="32">
        <f t="shared" si="6"/>
        <v>1244.5088075800002</v>
      </c>
    </row>
    <row r="36" spans="2:61" ht="12.75">
      <c r="B36">
        <v>66</v>
      </c>
      <c r="D36" s="21" t="s">
        <v>53</v>
      </c>
      <c r="E36" s="32">
        <v>1174.66</v>
      </c>
      <c r="F36" s="33">
        <v>29.4</v>
      </c>
      <c r="G36" s="34">
        <f t="shared" si="5"/>
        <v>0.2919993870566802</v>
      </c>
      <c r="H36" s="32">
        <f t="shared" si="1"/>
        <v>11.49603886049922</v>
      </c>
      <c r="I36" s="35">
        <f t="shared" si="2"/>
        <v>0.9580032383749351</v>
      </c>
      <c r="J36" s="138"/>
      <c r="K36" s="54"/>
      <c r="L36" s="55"/>
      <c r="M36" s="55"/>
      <c r="N36" s="55"/>
      <c r="O36" s="55"/>
      <c r="P36" s="55"/>
      <c r="Q36" s="55"/>
      <c r="R36" s="55"/>
      <c r="S36" s="55"/>
      <c r="T36" s="65"/>
      <c r="U36" s="59"/>
      <c r="V36" s="155"/>
      <c r="W36" s="59"/>
      <c r="X36" s="164"/>
      <c r="Y36" s="46"/>
      <c r="Z36" s="68"/>
      <c r="AA36" s="9"/>
      <c r="AB36" s="9"/>
      <c r="AC36" s="74"/>
      <c r="AD36" s="66"/>
      <c r="AE36" s="69"/>
      <c r="AG36" s="154"/>
      <c r="AH36" s="67"/>
      <c r="AI36" s="67"/>
      <c r="AJ36" s="67"/>
      <c r="AK36" s="67"/>
      <c r="AL36" s="67"/>
      <c r="AM36" s="156" t="s">
        <v>54</v>
      </c>
      <c r="AO36" s="9"/>
      <c r="AP36" s="9"/>
      <c r="AQ36" s="9"/>
      <c r="AT36" s="75"/>
      <c r="AU36" s="35"/>
      <c r="AV36" s="19"/>
      <c r="BI36" s="32">
        <f t="shared" si="6"/>
        <v>1174.65841199</v>
      </c>
    </row>
    <row r="37" spans="2:61" ht="12.75">
      <c r="B37">
        <v>65</v>
      </c>
      <c r="D37" s="29" t="s">
        <v>55</v>
      </c>
      <c r="E37" s="32">
        <v>1108.73</v>
      </c>
      <c r="F37" s="33">
        <v>31.1</v>
      </c>
      <c r="G37" s="34">
        <f t="shared" si="5"/>
        <v>0.3093629648336385</v>
      </c>
      <c r="H37" s="32">
        <f t="shared" si="1"/>
        <v>12.179644284788917</v>
      </c>
      <c r="I37" s="35">
        <f t="shared" si="2"/>
        <v>1.0149703570657431</v>
      </c>
      <c r="J37" s="138"/>
      <c r="K37" s="54"/>
      <c r="L37" s="55"/>
      <c r="M37" s="55"/>
      <c r="N37" s="55"/>
      <c r="O37" s="55"/>
      <c r="P37" s="55"/>
      <c r="Q37" s="55"/>
      <c r="R37" s="55"/>
      <c r="S37" s="55"/>
      <c r="T37" s="65"/>
      <c r="U37" s="59"/>
      <c r="V37" s="155"/>
      <c r="W37" s="59"/>
      <c r="X37" s="164"/>
      <c r="Y37" s="46"/>
      <c r="Z37" s="68"/>
      <c r="AA37" s="9"/>
      <c r="AB37" s="9"/>
      <c r="AC37" s="74"/>
      <c r="AD37" s="66"/>
      <c r="AE37" s="69"/>
      <c r="AG37" s="154"/>
      <c r="AH37" s="67"/>
      <c r="AI37" s="67"/>
      <c r="AJ37" s="67"/>
      <c r="AK37" s="67"/>
      <c r="AL37" s="67"/>
      <c r="AM37" s="157"/>
      <c r="AO37" s="9"/>
      <c r="AP37" s="9"/>
      <c r="AQ37" s="9"/>
      <c r="AU37" s="4"/>
      <c r="AV37" s="76"/>
      <c r="AW37" s="77"/>
      <c r="BI37" s="32">
        <f t="shared" si="6"/>
        <v>1108.7280295</v>
      </c>
    </row>
    <row r="38" spans="2:61" ht="12.75">
      <c r="B38">
        <v>64</v>
      </c>
      <c r="D38" s="60" t="s">
        <v>56</v>
      </c>
      <c r="E38" s="41">
        <v>1046.5</v>
      </c>
      <c r="F38" s="42">
        <v>33</v>
      </c>
      <c r="G38" s="61">
        <f t="shared" si="5"/>
        <v>0.3277591973244147</v>
      </c>
      <c r="H38" s="41">
        <f t="shared" si="1"/>
        <v>12.90390540647302</v>
      </c>
      <c r="I38" s="44">
        <f t="shared" si="2"/>
        <v>1.0753254505394183</v>
      </c>
      <c r="J38" s="138"/>
      <c r="K38" s="54"/>
      <c r="L38" s="55"/>
      <c r="M38" s="55"/>
      <c r="N38" s="55"/>
      <c r="O38" s="55"/>
      <c r="P38" s="55"/>
      <c r="Q38" s="55"/>
      <c r="R38" s="55"/>
      <c r="S38" s="59"/>
      <c r="T38" s="65"/>
      <c r="U38" s="59"/>
      <c r="V38" s="155"/>
      <c r="W38" s="145" t="s">
        <v>57</v>
      </c>
      <c r="X38" s="78"/>
      <c r="Y38" s="46"/>
      <c r="Z38" s="68"/>
      <c r="AA38" s="9"/>
      <c r="AB38" s="9"/>
      <c r="AC38" s="74"/>
      <c r="AD38" s="79"/>
      <c r="AE38" s="80"/>
      <c r="AG38" s="154"/>
      <c r="AH38" s="81"/>
      <c r="AI38" s="81"/>
      <c r="AJ38" s="81"/>
      <c r="AK38" s="81"/>
      <c r="AL38" s="81"/>
      <c r="AM38" s="157"/>
      <c r="AO38" s="9"/>
      <c r="AP38" s="9"/>
      <c r="AQ38" s="9"/>
      <c r="AU38" s="4"/>
      <c r="AV38" s="82"/>
      <c r="AW38" s="82"/>
      <c r="BI38" s="41">
        <f t="shared" si="6"/>
        <v>1046.50576751</v>
      </c>
    </row>
    <row r="39" spans="2:61" ht="12.75">
      <c r="B39">
        <v>63</v>
      </c>
      <c r="D39" s="21" t="s">
        <v>58</v>
      </c>
      <c r="E39" s="32">
        <v>987.77</v>
      </c>
      <c r="F39" s="33">
        <v>34.9</v>
      </c>
      <c r="G39" s="34">
        <f t="shared" si="5"/>
        <v>0.34724682871518675</v>
      </c>
      <c r="H39" s="32">
        <f t="shared" si="1"/>
        <v>13.67113498878688</v>
      </c>
      <c r="I39" s="35">
        <f t="shared" si="2"/>
        <v>1.1392612490655734</v>
      </c>
      <c r="J39" s="138"/>
      <c r="K39" s="54"/>
      <c r="L39" s="55"/>
      <c r="M39" s="55"/>
      <c r="N39" s="55"/>
      <c r="O39" s="55"/>
      <c r="P39" s="55"/>
      <c r="Q39" s="55"/>
      <c r="R39" s="55"/>
      <c r="S39" s="59"/>
      <c r="T39" s="65"/>
      <c r="U39" s="145" t="s">
        <v>59</v>
      </c>
      <c r="V39" s="155"/>
      <c r="W39" s="147"/>
      <c r="X39" s="78"/>
      <c r="Y39" s="83"/>
      <c r="Z39" s="84"/>
      <c r="AA39" s="67"/>
      <c r="AB39" s="67"/>
      <c r="AC39" s="74"/>
      <c r="AD39" s="85"/>
      <c r="AE39" s="86"/>
      <c r="AG39" s="154"/>
      <c r="AH39" s="9"/>
      <c r="AI39" s="9"/>
      <c r="AJ39" s="9"/>
      <c r="AK39" s="9"/>
      <c r="AL39" s="9"/>
      <c r="AM39" s="157"/>
      <c r="AO39" s="67"/>
      <c r="AP39" s="67"/>
      <c r="AQ39" s="67"/>
      <c r="AR39" s="67"/>
      <c r="AU39" s="4"/>
      <c r="AV39" s="76"/>
      <c r="AW39" s="77"/>
      <c r="BI39" s="32">
        <f t="shared" si="6"/>
        <v>987.76913879</v>
      </c>
    </row>
    <row r="40" spans="2:61" ht="12.75">
      <c r="B40">
        <v>62</v>
      </c>
      <c r="D40" s="29" t="s">
        <v>60</v>
      </c>
      <c r="E40" s="32">
        <v>932.33</v>
      </c>
      <c r="F40" s="33">
        <v>37</v>
      </c>
      <c r="G40" s="34">
        <f t="shared" si="5"/>
        <v>0.3678954876492229</v>
      </c>
      <c r="H40" s="32">
        <f t="shared" si="1"/>
        <v>14.48407431689854</v>
      </c>
      <c r="I40" s="35">
        <f t="shared" si="2"/>
        <v>1.2070061930748783</v>
      </c>
      <c r="J40" s="138"/>
      <c r="K40" s="54"/>
      <c r="L40" s="55"/>
      <c r="M40" s="55"/>
      <c r="N40" s="55"/>
      <c r="O40" s="55"/>
      <c r="P40" s="55"/>
      <c r="Q40" s="55"/>
      <c r="R40" s="65"/>
      <c r="S40" s="59"/>
      <c r="T40" s="65"/>
      <c r="U40" s="147"/>
      <c r="V40" s="155"/>
      <c r="W40" s="147"/>
      <c r="X40" s="78"/>
      <c r="Y40" s="83"/>
      <c r="Z40" s="84"/>
      <c r="AA40" s="67"/>
      <c r="AB40" s="67"/>
      <c r="AC40" s="74"/>
      <c r="AD40" s="158" t="s">
        <v>61</v>
      </c>
      <c r="AE40" s="152" t="s">
        <v>62</v>
      </c>
      <c r="AG40" s="154"/>
      <c r="AH40" s="50"/>
      <c r="AI40" s="50"/>
      <c r="AJ40" s="50"/>
      <c r="AK40" s="50"/>
      <c r="AL40" s="50"/>
      <c r="AM40" s="157"/>
      <c r="AO40" s="67"/>
      <c r="AP40" s="67"/>
      <c r="AQ40" s="67"/>
      <c r="AR40" s="67"/>
      <c r="AU40" s="4"/>
      <c r="AV40" s="82"/>
      <c r="AW40" s="82"/>
      <c r="BI40" s="32">
        <f t="shared" si="6"/>
        <v>932.32744</v>
      </c>
    </row>
    <row r="41" spans="2:61" ht="12.75">
      <c r="B41">
        <v>61</v>
      </c>
      <c r="D41" s="21" t="s">
        <v>63</v>
      </c>
      <c r="E41" s="32">
        <v>880</v>
      </c>
      <c r="F41" s="33">
        <v>39.2</v>
      </c>
      <c r="G41" s="34">
        <f t="shared" si="5"/>
        <v>0.38977272727272727</v>
      </c>
      <c r="H41" s="32">
        <f t="shared" si="1"/>
        <v>15.3453829634932</v>
      </c>
      <c r="I41" s="35">
        <f t="shared" si="2"/>
        <v>1.2787819136244334</v>
      </c>
      <c r="J41" s="138"/>
      <c r="K41" s="54"/>
      <c r="L41" s="55"/>
      <c r="M41" s="55"/>
      <c r="N41" s="55"/>
      <c r="O41" s="55"/>
      <c r="P41" s="55"/>
      <c r="Q41" s="55"/>
      <c r="R41" s="65"/>
      <c r="S41" s="59"/>
      <c r="T41" s="65"/>
      <c r="U41" s="147"/>
      <c r="V41" s="155"/>
      <c r="W41" s="147"/>
      <c r="X41" s="78"/>
      <c r="Y41" s="83"/>
      <c r="Z41" s="84"/>
      <c r="AA41" s="67"/>
      <c r="AB41" s="67"/>
      <c r="AC41" s="74"/>
      <c r="AD41" s="159"/>
      <c r="AE41" s="160"/>
      <c r="AG41" s="154"/>
      <c r="AH41" s="55"/>
      <c r="AI41" s="55"/>
      <c r="AJ41" s="55"/>
      <c r="AK41" s="55"/>
      <c r="AL41" s="88"/>
      <c r="AM41" s="157"/>
      <c r="AO41" s="67"/>
      <c r="AP41" s="67"/>
      <c r="AQ41" s="67"/>
      <c r="AR41" s="67"/>
      <c r="AU41" s="4"/>
      <c r="AV41" s="76"/>
      <c r="AW41" s="77"/>
      <c r="BI41" s="32">
        <f t="shared" si="6"/>
        <v>880.0005624300001</v>
      </c>
    </row>
    <row r="42" spans="2:61" ht="12.75">
      <c r="B42">
        <v>60</v>
      </c>
      <c r="D42" s="29" t="s">
        <v>64</v>
      </c>
      <c r="E42" s="32">
        <v>830.61</v>
      </c>
      <c r="F42" s="33">
        <v>41.5</v>
      </c>
      <c r="G42" s="34">
        <f t="shared" si="5"/>
        <v>0.4129495190281841</v>
      </c>
      <c r="H42" s="32">
        <f t="shared" si="1"/>
        <v>16.25785507984977</v>
      </c>
      <c r="I42" s="35">
        <f t="shared" si="2"/>
        <v>1.3548212566541473</v>
      </c>
      <c r="J42" s="36"/>
      <c r="K42" s="37"/>
      <c r="L42" s="38"/>
      <c r="M42" s="38"/>
      <c r="N42" s="38"/>
      <c r="O42" s="38"/>
      <c r="P42" s="38"/>
      <c r="Q42" s="38"/>
      <c r="R42" s="65"/>
      <c r="S42" s="145" t="s">
        <v>65</v>
      </c>
      <c r="T42" s="142" t="s">
        <v>169</v>
      </c>
      <c r="U42" s="147"/>
      <c r="V42" s="155"/>
      <c r="W42" s="147"/>
      <c r="X42" s="78"/>
      <c r="Y42" s="83"/>
      <c r="Z42" s="84"/>
      <c r="AA42" s="67"/>
      <c r="AB42" s="67"/>
      <c r="AC42" s="74"/>
      <c r="AD42" s="159"/>
      <c r="AE42" s="160"/>
      <c r="AG42" s="154"/>
      <c r="AH42" s="55"/>
      <c r="AI42" s="55"/>
      <c r="AJ42" s="55"/>
      <c r="AK42" s="55"/>
      <c r="AL42" s="88"/>
      <c r="AM42" s="157"/>
      <c r="AO42" s="67"/>
      <c r="AP42" s="67"/>
      <c r="AQ42" s="67"/>
      <c r="AR42" s="67"/>
      <c r="AU42" s="4"/>
      <c r="AV42" s="82"/>
      <c r="AW42" s="82"/>
      <c r="BI42" s="32">
        <f t="shared" si="6"/>
        <v>830.60839737</v>
      </c>
    </row>
    <row r="43" spans="2:61" ht="12.75">
      <c r="B43">
        <v>59</v>
      </c>
      <c r="D43" s="21" t="s">
        <v>66</v>
      </c>
      <c r="E43" s="32">
        <v>783.99</v>
      </c>
      <c r="F43" s="33">
        <v>44</v>
      </c>
      <c r="G43" s="34">
        <f aca="true" t="shared" si="7" ref="G43:G74">Speed_of_sound/E43</f>
        <v>0.43750558042832177</v>
      </c>
      <c r="H43" s="32">
        <f t="shared" si="1"/>
        <v>17.22462915072133</v>
      </c>
      <c r="I43" s="35">
        <f t="shared" si="2"/>
        <v>1.435385762560111</v>
      </c>
      <c r="J43" s="36"/>
      <c r="K43" s="37"/>
      <c r="L43" s="38"/>
      <c r="M43" s="38"/>
      <c r="N43" s="38"/>
      <c r="O43" s="38"/>
      <c r="P43" s="38"/>
      <c r="Q43" s="38"/>
      <c r="R43" s="65"/>
      <c r="S43" s="147"/>
      <c r="T43" s="143"/>
      <c r="U43" s="147"/>
      <c r="V43" s="155"/>
      <c r="W43" s="147"/>
      <c r="X43" s="78"/>
      <c r="Y43" s="83"/>
      <c r="Z43" s="84"/>
      <c r="AA43" s="67"/>
      <c r="AB43" s="67"/>
      <c r="AC43" s="74"/>
      <c r="AD43" s="159"/>
      <c r="AE43" s="160"/>
      <c r="AF43" s="89"/>
      <c r="AG43" s="154"/>
      <c r="AH43" s="55"/>
      <c r="AI43" s="55"/>
      <c r="AJ43" s="55"/>
      <c r="AK43" s="55"/>
      <c r="AL43" s="88"/>
      <c r="AM43" s="157"/>
      <c r="AO43" s="67"/>
      <c r="AP43" s="67"/>
      <c r="AQ43" s="67"/>
      <c r="AR43" s="67"/>
      <c r="AU43" s="4"/>
      <c r="AV43" s="76"/>
      <c r="AW43" s="77"/>
      <c r="BI43" s="32">
        <f t="shared" si="6"/>
        <v>783.9920253700001</v>
      </c>
    </row>
    <row r="44" spans="2:61" ht="12.75">
      <c r="B44">
        <v>58</v>
      </c>
      <c r="D44" s="29" t="s">
        <v>67</v>
      </c>
      <c r="E44" s="32">
        <v>739.99</v>
      </c>
      <c r="F44" s="33">
        <v>46.6</v>
      </c>
      <c r="G44" s="34">
        <f t="shared" si="7"/>
        <v>0.4635197772942878</v>
      </c>
      <c r="H44" s="32">
        <f t="shared" si="1"/>
        <v>18.24881012969637</v>
      </c>
      <c r="I44" s="35">
        <f t="shared" si="2"/>
        <v>1.5207341774746974</v>
      </c>
      <c r="J44" s="36"/>
      <c r="K44" s="37"/>
      <c r="L44" s="38"/>
      <c r="M44" s="38"/>
      <c r="N44" s="38"/>
      <c r="O44" s="38"/>
      <c r="P44" s="38"/>
      <c r="Q44" s="38"/>
      <c r="R44" s="142" t="s">
        <v>68</v>
      </c>
      <c r="S44" s="147"/>
      <c r="T44" s="143"/>
      <c r="U44" s="147"/>
      <c r="V44" s="155"/>
      <c r="W44" s="147"/>
      <c r="X44" s="78"/>
      <c r="Y44" s="83"/>
      <c r="Z44" s="84"/>
      <c r="AA44" s="67"/>
      <c r="AB44" s="67"/>
      <c r="AC44" s="74"/>
      <c r="AD44" s="159"/>
      <c r="AE44" s="160"/>
      <c r="AF44" s="89"/>
      <c r="AG44" s="154"/>
      <c r="AH44" s="55"/>
      <c r="AI44" s="55"/>
      <c r="AJ44" s="55"/>
      <c r="AK44" s="55"/>
      <c r="AL44" s="148" t="s">
        <v>69</v>
      </c>
      <c r="AM44" s="157"/>
      <c r="AO44" s="67"/>
      <c r="AP44" s="67"/>
      <c r="AQ44" s="67"/>
      <c r="AR44" s="67"/>
      <c r="AU44" s="4"/>
      <c r="AV44" s="76"/>
      <c r="AW44" s="77"/>
      <c r="BI44" s="32">
        <f t="shared" si="6"/>
        <v>739.9925269800001</v>
      </c>
    </row>
    <row r="45" spans="2:61" ht="12.75">
      <c r="B45">
        <v>57</v>
      </c>
      <c r="D45" s="21" t="s">
        <v>70</v>
      </c>
      <c r="E45" s="32">
        <v>698.46</v>
      </c>
      <c r="F45" s="33">
        <v>49.4</v>
      </c>
      <c r="G45" s="34">
        <f t="shared" si="7"/>
        <v>0.49108037682902383</v>
      </c>
      <c r="H45" s="32">
        <f t="shared" si="1"/>
        <v>19.333873103504875</v>
      </c>
      <c r="I45" s="35">
        <f t="shared" si="2"/>
        <v>1.6111560919587395</v>
      </c>
      <c r="J45" s="36"/>
      <c r="K45" s="37"/>
      <c r="L45" s="38"/>
      <c r="M45" s="38"/>
      <c r="N45" s="38"/>
      <c r="O45" s="38"/>
      <c r="P45" s="38"/>
      <c r="Q45" s="59"/>
      <c r="R45" s="155"/>
      <c r="S45" s="147"/>
      <c r="T45" s="143"/>
      <c r="U45" s="147"/>
      <c r="V45" s="155"/>
      <c r="W45" s="147"/>
      <c r="X45" s="78"/>
      <c r="Y45" s="83"/>
      <c r="Z45" s="84"/>
      <c r="AA45" s="67"/>
      <c r="AB45" s="67"/>
      <c r="AC45" s="90"/>
      <c r="AD45" s="159"/>
      <c r="AE45" s="160"/>
      <c r="AF45" s="89"/>
      <c r="AG45" s="154"/>
      <c r="AH45" s="55"/>
      <c r="AI45" s="55"/>
      <c r="AJ45" s="55"/>
      <c r="AK45" s="91"/>
      <c r="AL45" s="148"/>
      <c r="AM45" s="157"/>
      <c r="AO45" s="67"/>
      <c r="AP45" s="67"/>
      <c r="AQ45" s="67"/>
      <c r="AR45" s="67"/>
      <c r="AU45" s="4"/>
      <c r="AV45" s="82"/>
      <c r="AW45" s="82"/>
      <c r="BI45" s="32">
        <f t="shared" si="6"/>
        <v>698.46157738</v>
      </c>
    </row>
    <row r="46" spans="2:61" ht="12.75">
      <c r="B46">
        <v>56</v>
      </c>
      <c r="D46" s="21" t="s">
        <v>71</v>
      </c>
      <c r="E46" s="32">
        <v>659.26</v>
      </c>
      <c r="F46" s="33">
        <v>52.3</v>
      </c>
      <c r="G46" s="34">
        <f t="shared" si="7"/>
        <v>0.5202803142917817</v>
      </c>
      <c r="H46" s="32">
        <f t="shared" si="1"/>
        <v>20.483476940621326</v>
      </c>
      <c r="I46" s="35">
        <f t="shared" si="2"/>
        <v>1.706956411718444</v>
      </c>
      <c r="J46" s="36"/>
      <c r="K46" s="37"/>
      <c r="L46" s="38"/>
      <c r="M46" s="38"/>
      <c r="N46" s="38"/>
      <c r="O46" s="38"/>
      <c r="P46" s="65"/>
      <c r="Q46" s="59"/>
      <c r="R46" s="155"/>
      <c r="S46" s="147"/>
      <c r="T46" s="143"/>
      <c r="U46" s="147"/>
      <c r="V46" s="155"/>
      <c r="W46" s="147"/>
      <c r="X46" s="78"/>
      <c r="Y46" s="83"/>
      <c r="Z46" s="84"/>
      <c r="AA46" s="67"/>
      <c r="AB46" s="68"/>
      <c r="AC46" s="73"/>
      <c r="AD46" s="159"/>
      <c r="AE46" s="160"/>
      <c r="AF46" s="89"/>
      <c r="AG46" s="154"/>
      <c r="AH46" s="55"/>
      <c r="AI46" s="55"/>
      <c r="AJ46" s="55"/>
      <c r="AK46" s="91"/>
      <c r="AL46" s="148"/>
      <c r="AM46" s="157"/>
      <c r="AO46" s="67"/>
      <c r="AP46" s="67"/>
      <c r="AQ46" s="67"/>
      <c r="AR46" s="67"/>
      <c r="AU46" s="4"/>
      <c r="AV46" s="77"/>
      <c r="AW46" s="77"/>
      <c r="BI46" s="32">
        <f t="shared" si="6"/>
        <v>659.25085175</v>
      </c>
    </row>
    <row r="47" spans="2:61" ht="12.75">
      <c r="B47">
        <v>55</v>
      </c>
      <c r="D47" s="29" t="s">
        <v>72</v>
      </c>
      <c r="E47" s="32">
        <v>622.25</v>
      </c>
      <c r="F47" s="33">
        <v>55.4</v>
      </c>
      <c r="G47" s="34">
        <f t="shared" si="7"/>
        <v>0.5512253917235838</v>
      </c>
      <c r="H47" s="32">
        <f t="shared" si="1"/>
        <v>21.701787075731644</v>
      </c>
      <c r="I47" s="35">
        <f t="shared" si="2"/>
        <v>1.8084822563109704</v>
      </c>
      <c r="J47" s="36"/>
      <c r="K47" s="37"/>
      <c r="L47" s="38"/>
      <c r="M47" s="38"/>
      <c r="N47" s="65"/>
      <c r="O47" s="38"/>
      <c r="P47" s="65"/>
      <c r="Q47" s="59"/>
      <c r="R47" s="155"/>
      <c r="S47" s="147"/>
      <c r="T47" s="143"/>
      <c r="U47" s="147"/>
      <c r="V47" s="155"/>
      <c r="W47" s="147"/>
      <c r="X47" s="78"/>
      <c r="Y47" s="83"/>
      <c r="Z47" s="84"/>
      <c r="AA47" s="67"/>
      <c r="AB47" s="84"/>
      <c r="AC47" s="150" t="s">
        <v>73</v>
      </c>
      <c r="AD47" s="159"/>
      <c r="AE47" s="160"/>
      <c r="AF47" s="89"/>
      <c r="AG47" s="154"/>
      <c r="AH47" s="55"/>
      <c r="AI47" s="55"/>
      <c r="AJ47" s="55"/>
      <c r="AK47" s="91"/>
      <c r="AL47" s="148"/>
      <c r="AM47" s="157"/>
      <c r="AO47" s="67"/>
      <c r="AP47" s="67"/>
      <c r="AQ47" s="67"/>
      <c r="AR47" s="67"/>
      <c r="AU47" s="4"/>
      <c r="AV47" s="82"/>
      <c r="AW47" s="82"/>
      <c r="BI47" s="32">
        <f t="shared" si="6"/>
        <v>622.2544037900001</v>
      </c>
    </row>
    <row r="48" spans="2:61" ht="12.75">
      <c r="B48">
        <v>54</v>
      </c>
      <c r="D48" s="21" t="s">
        <v>74</v>
      </c>
      <c r="E48" s="32">
        <v>587.33</v>
      </c>
      <c r="F48" s="33">
        <v>58.7</v>
      </c>
      <c r="G48" s="34">
        <f t="shared" si="7"/>
        <v>0.5839987741133604</v>
      </c>
      <c r="H48" s="32">
        <f t="shared" si="1"/>
        <v>22.99207772099844</v>
      </c>
      <c r="I48" s="35">
        <f t="shared" si="2"/>
        <v>1.9160064767498701</v>
      </c>
      <c r="J48" s="36"/>
      <c r="K48" s="37"/>
      <c r="L48" s="38"/>
      <c r="M48" s="38"/>
      <c r="N48" s="65"/>
      <c r="O48" s="38"/>
      <c r="P48" s="65"/>
      <c r="Q48" s="59"/>
      <c r="R48" s="155"/>
      <c r="S48" s="147"/>
      <c r="T48" s="143"/>
      <c r="U48" s="147"/>
      <c r="V48" s="155"/>
      <c r="W48" s="147"/>
      <c r="X48" s="78"/>
      <c r="Y48" s="83"/>
      <c r="Z48" s="84"/>
      <c r="AA48" s="67"/>
      <c r="AB48" s="84"/>
      <c r="AC48" s="161"/>
      <c r="AD48" s="159"/>
      <c r="AE48" s="160"/>
      <c r="AF48" s="162" t="s">
        <v>75</v>
      </c>
      <c r="AG48" s="71"/>
      <c r="AH48" s="55"/>
      <c r="AI48" s="55"/>
      <c r="AJ48" s="55"/>
      <c r="AK48" s="149" t="s">
        <v>76</v>
      </c>
      <c r="AL48" s="148"/>
      <c r="AM48" s="157"/>
      <c r="AO48" s="67"/>
      <c r="AP48" s="67"/>
      <c r="AQ48" s="67"/>
      <c r="AR48" s="67"/>
      <c r="AU48" s="4"/>
      <c r="AV48" s="77"/>
      <c r="AW48" s="77"/>
      <c r="BI48" s="32">
        <f t="shared" si="6"/>
        <v>587.3345033100001</v>
      </c>
    </row>
    <row r="49" spans="2:61" ht="14.25" customHeight="1">
      <c r="B49">
        <v>53</v>
      </c>
      <c r="D49" s="29" t="s">
        <v>77</v>
      </c>
      <c r="E49" s="32">
        <v>554.37</v>
      </c>
      <c r="F49" s="33">
        <v>62.2</v>
      </c>
      <c r="G49" s="34">
        <f t="shared" si="7"/>
        <v>0.6187203492252467</v>
      </c>
      <c r="H49" s="32">
        <f t="shared" si="1"/>
        <v>24.359068867135697</v>
      </c>
      <c r="I49" s="35">
        <f t="shared" si="2"/>
        <v>2.0299224055946414</v>
      </c>
      <c r="J49" s="36"/>
      <c r="K49" s="37"/>
      <c r="L49" s="38"/>
      <c r="M49" s="38"/>
      <c r="N49" s="65"/>
      <c r="O49" s="38"/>
      <c r="P49" s="65"/>
      <c r="Q49" s="145" t="s">
        <v>78</v>
      </c>
      <c r="R49" s="155"/>
      <c r="S49" s="147"/>
      <c r="T49" s="143"/>
      <c r="U49" s="147"/>
      <c r="V49" s="155"/>
      <c r="W49" s="147"/>
      <c r="X49" s="39"/>
      <c r="Y49" s="93"/>
      <c r="Z49" s="94"/>
      <c r="AA49" s="81"/>
      <c r="AB49" s="84"/>
      <c r="AC49" s="161"/>
      <c r="AD49" s="159"/>
      <c r="AE49" s="160"/>
      <c r="AF49" s="143"/>
      <c r="AG49" s="71"/>
      <c r="AH49" s="55"/>
      <c r="AI49" s="55"/>
      <c r="AJ49" s="55"/>
      <c r="AK49" s="149"/>
      <c r="AL49" s="148"/>
      <c r="AM49" s="157"/>
      <c r="AO49" s="81"/>
      <c r="AP49" s="81"/>
      <c r="AQ49" s="81"/>
      <c r="AR49" s="81"/>
      <c r="AU49" s="4"/>
      <c r="AV49" s="9"/>
      <c r="AW49" s="9"/>
      <c r="BI49" s="32">
        <f t="shared" si="6"/>
        <v>554.36401475</v>
      </c>
    </row>
    <row r="50" spans="1:61" ht="12.75">
      <c r="A50" t="s">
        <v>79</v>
      </c>
      <c r="B50">
        <v>52</v>
      </c>
      <c r="D50" s="60" t="s">
        <v>80</v>
      </c>
      <c r="E50" s="41">
        <v>523.25</v>
      </c>
      <c r="F50" s="42">
        <v>65.9</v>
      </c>
      <c r="G50" s="61">
        <f t="shared" si="7"/>
        <v>0.6555183946488294</v>
      </c>
      <c r="H50" s="41">
        <f t="shared" si="1"/>
        <v>25.80781081294604</v>
      </c>
      <c r="I50" s="44">
        <f t="shared" si="2"/>
        <v>2.1506509010788366</v>
      </c>
      <c r="J50" s="36"/>
      <c r="K50" s="37"/>
      <c r="L50" s="38"/>
      <c r="M50" s="38"/>
      <c r="N50" s="65"/>
      <c r="O50" s="38"/>
      <c r="P50" s="65"/>
      <c r="Q50" s="147"/>
      <c r="R50" s="155"/>
      <c r="S50" s="147"/>
      <c r="T50" s="143"/>
      <c r="U50" s="147"/>
      <c r="V50" s="155"/>
      <c r="W50" s="147"/>
      <c r="X50" s="39"/>
      <c r="Y50" s="46"/>
      <c r="Z50" s="68"/>
      <c r="AA50" s="9"/>
      <c r="AB50" s="84"/>
      <c r="AC50" s="161"/>
      <c r="AD50" s="159"/>
      <c r="AE50" s="160"/>
      <c r="AF50" s="143"/>
      <c r="AG50" s="71"/>
      <c r="AH50" s="55"/>
      <c r="AI50" s="55"/>
      <c r="AJ50" s="88"/>
      <c r="AK50" s="149"/>
      <c r="AL50" s="148"/>
      <c r="AM50" s="157"/>
      <c r="AO50" s="9"/>
      <c r="AP50" s="9"/>
      <c r="AQ50" s="9"/>
      <c r="BI50" s="41">
        <f t="shared" si="6"/>
        <v>523.24758644</v>
      </c>
    </row>
    <row r="51" spans="1:61" ht="12.75">
      <c r="A51" t="s">
        <v>81</v>
      </c>
      <c r="B51">
        <v>51</v>
      </c>
      <c r="D51" s="21" t="s">
        <v>82</v>
      </c>
      <c r="E51" s="32">
        <v>493.88</v>
      </c>
      <c r="F51" s="33">
        <v>69.9</v>
      </c>
      <c r="G51" s="34">
        <f t="shared" si="7"/>
        <v>0.6945006884263384</v>
      </c>
      <c r="H51" s="32">
        <f t="shared" si="1"/>
        <v>27.34254678843852</v>
      </c>
      <c r="I51" s="35">
        <f t="shared" si="2"/>
        <v>2.27854556570321</v>
      </c>
      <c r="J51" s="137" t="s">
        <v>28</v>
      </c>
      <c r="K51" s="49"/>
      <c r="L51" s="50"/>
      <c r="M51" s="50"/>
      <c r="N51" s="65"/>
      <c r="O51" s="50"/>
      <c r="P51" s="65"/>
      <c r="Q51" s="147"/>
      <c r="R51" s="155"/>
      <c r="S51" s="147"/>
      <c r="T51" s="143"/>
      <c r="U51" s="147"/>
      <c r="V51" s="155"/>
      <c r="W51" s="147"/>
      <c r="X51" s="51"/>
      <c r="Y51" s="139" t="s">
        <v>83</v>
      </c>
      <c r="Z51" s="140" t="s">
        <v>33</v>
      </c>
      <c r="AA51" s="50"/>
      <c r="AB51" s="84"/>
      <c r="AC51" s="161"/>
      <c r="AD51" s="159"/>
      <c r="AE51" s="160"/>
      <c r="AF51" s="143"/>
      <c r="AG51" s="71"/>
      <c r="AH51" s="55"/>
      <c r="AI51" s="55"/>
      <c r="AJ51" s="88"/>
      <c r="AK51" s="149"/>
      <c r="AL51" s="148"/>
      <c r="AM51" s="157"/>
      <c r="AO51" s="53"/>
      <c r="AP51" s="53"/>
      <c r="AQ51" s="53"/>
      <c r="AR51" s="53"/>
      <c r="BI51" s="32">
        <f t="shared" si="6"/>
        <v>493.87927208</v>
      </c>
    </row>
    <row r="52" spans="1:61" ht="12.75">
      <c r="A52" t="s">
        <v>84</v>
      </c>
      <c r="B52">
        <v>50</v>
      </c>
      <c r="D52" s="29" t="s">
        <v>85</v>
      </c>
      <c r="E52" s="32">
        <v>466.16</v>
      </c>
      <c r="F52" s="33">
        <v>74</v>
      </c>
      <c r="G52" s="34">
        <f t="shared" si="7"/>
        <v>0.7357988673416852</v>
      </c>
      <c r="H52" s="32">
        <f t="shared" si="1"/>
        <v>28.968459344160834</v>
      </c>
      <c r="I52" s="35">
        <f t="shared" si="2"/>
        <v>2.4140382786800694</v>
      </c>
      <c r="J52" s="138"/>
      <c r="K52" s="54"/>
      <c r="L52" s="55"/>
      <c r="M52" s="55"/>
      <c r="N52" s="65"/>
      <c r="O52" s="55"/>
      <c r="P52" s="65"/>
      <c r="Q52" s="147"/>
      <c r="R52" s="155"/>
      <c r="S52" s="147"/>
      <c r="T52" s="143"/>
      <c r="U52" s="147"/>
      <c r="V52" s="155"/>
      <c r="W52" s="147"/>
      <c r="X52" s="56"/>
      <c r="Y52" s="138"/>
      <c r="Z52" s="141"/>
      <c r="AA52" s="55"/>
      <c r="AB52" s="84"/>
      <c r="AC52" s="161"/>
      <c r="AD52" s="159"/>
      <c r="AE52" s="160"/>
      <c r="AF52" s="143"/>
      <c r="AG52" s="71"/>
      <c r="AH52" s="55"/>
      <c r="AI52" s="55"/>
      <c r="AJ52" s="88"/>
      <c r="AK52" s="149"/>
      <c r="AL52" s="148"/>
      <c r="AM52" s="157"/>
      <c r="AO52" s="58"/>
      <c r="AP52" s="58"/>
      <c r="AQ52" s="58"/>
      <c r="AR52" s="58"/>
      <c r="BI52" s="32">
        <f t="shared" si="6"/>
        <v>466.16372</v>
      </c>
    </row>
    <row r="53" spans="1:61" ht="12.75">
      <c r="A53" t="s">
        <v>86</v>
      </c>
      <c r="B53">
        <v>49</v>
      </c>
      <c r="D53" s="95" t="s">
        <v>87</v>
      </c>
      <c r="E53" s="96">
        <v>440</v>
      </c>
      <c r="F53" s="97">
        <v>78.4</v>
      </c>
      <c r="G53" s="98">
        <f t="shared" si="7"/>
        <v>0.7795454545454545</v>
      </c>
      <c r="H53" s="96">
        <f t="shared" si="1"/>
        <v>30.6907659269864</v>
      </c>
      <c r="I53" s="99">
        <f t="shared" si="2"/>
        <v>2.5575638272488668</v>
      </c>
      <c r="J53" s="138"/>
      <c r="K53" s="54"/>
      <c r="L53" s="55"/>
      <c r="M53" s="55"/>
      <c r="N53" s="65"/>
      <c r="O53" s="55"/>
      <c r="P53" s="65"/>
      <c r="Q53" s="147"/>
      <c r="R53" s="155"/>
      <c r="S53" s="147"/>
      <c r="T53" s="143"/>
      <c r="U53" s="147"/>
      <c r="V53" s="155"/>
      <c r="W53" s="147"/>
      <c r="X53" s="56"/>
      <c r="Y53" s="138"/>
      <c r="Z53" s="141"/>
      <c r="AA53" s="73"/>
      <c r="AB53" s="84"/>
      <c r="AC53" s="161"/>
      <c r="AD53" s="159"/>
      <c r="AE53" s="160"/>
      <c r="AF53" s="143"/>
      <c r="AG53" s="71"/>
      <c r="AH53" s="55"/>
      <c r="AI53" s="55"/>
      <c r="AJ53" s="148" t="s">
        <v>88</v>
      </c>
      <c r="AK53" s="149"/>
      <c r="AL53" s="148"/>
      <c r="AM53" s="157"/>
      <c r="AO53" s="58"/>
      <c r="AP53" s="58"/>
      <c r="AQ53" s="58"/>
      <c r="AR53" s="58"/>
      <c r="BI53" s="96">
        <f t="shared" si="6"/>
        <v>439.9949839</v>
      </c>
    </row>
    <row r="54" spans="1:61" ht="12.75">
      <c r="A54" t="s">
        <v>171</v>
      </c>
      <c r="B54">
        <v>48</v>
      </c>
      <c r="D54" s="29" t="s">
        <v>89</v>
      </c>
      <c r="E54" s="32">
        <v>415.3</v>
      </c>
      <c r="F54" s="33">
        <v>83.1</v>
      </c>
      <c r="G54" s="34">
        <f t="shared" si="7"/>
        <v>0.8259089814591861</v>
      </c>
      <c r="H54" s="32">
        <f t="shared" si="1"/>
        <v>32.51610163225142</v>
      </c>
      <c r="I54" s="35">
        <f t="shared" si="2"/>
        <v>2.7096751360209517</v>
      </c>
      <c r="J54" s="138"/>
      <c r="K54" s="54"/>
      <c r="L54" s="55"/>
      <c r="M54" s="55"/>
      <c r="N54" s="65"/>
      <c r="O54" s="55"/>
      <c r="P54" s="65"/>
      <c r="Q54" s="147"/>
      <c r="R54" s="155"/>
      <c r="S54" s="147"/>
      <c r="T54" s="143"/>
      <c r="U54" s="147"/>
      <c r="V54" s="155"/>
      <c r="W54" s="147"/>
      <c r="X54" s="56"/>
      <c r="Y54" s="138"/>
      <c r="Z54" s="141"/>
      <c r="AA54" s="73"/>
      <c r="AB54" s="84"/>
      <c r="AC54" s="161"/>
      <c r="AD54" s="85"/>
      <c r="AE54" s="86"/>
      <c r="AF54" s="143"/>
      <c r="AG54" s="71"/>
      <c r="AH54" s="9"/>
      <c r="AI54" s="9"/>
      <c r="AJ54" s="148"/>
      <c r="AK54" s="149"/>
      <c r="AL54" s="148"/>
      <c r="AM54" s="157"/>
      <c r="AO54" s="58"/>
      <c r="AP54" s="58"/>
      <c r="AQ54" s="58"/>
      <c r="AR54" s="58"/>
      <c r="BI54" s="32">
        <f t="shared" si="6"/>
        <v>415.309496</v>
      </c>
    </row>
    <row r="55" spans="1:61" ht="12.75">
      <c r="A55" t="s">
        <v>172</v>
      </c>
      <c r="B55">
        <v>47</v>
      </c>
      <c r="D55" s="21" t="s">
        <v>90</v>
      </c>
      <c r="E55" s="32">
        <v>392</v>
      </c>
      <c r="F55" s="33">
        <v>88</v>
      </c>
      <c r="G55" s="34">
        <f t="shared" si="7"/>
        <v>0.875</v>
      </c>
      <c r="H55" s="32">
        <f t="shared" si="1"/>
        <v>34.4488188976378</v>
      </c>
      <c r="I55" s="35">
        <f t="shared" si="2"/>
        <v>2.8707349081364835</v>
      </c>
      <c r="J55" s="138"/>
      <c r="K55" s="54"/>
      <c r="L55" s="55"/>
      <c r="M55" s="55"/>
      <c r="N55" s="65"/>
      <c r="O55" s="55"/>
      <c r="P55" s="65"/>
      <c r="Q55" s="147"/>
      <c r="R55" s="155"/>
      <c r="S55" s="147"/>
      <c r="T55" s="143"/>
      <c r="U55" s="147"/>
      <c r="V55" s="100"/>
      <c r="W55" s="147"/>
      <c r="X55" s="56"/>
      <c r="Y55" s="138"/>
      <c r="Z55" s="141"/>
      <c r="AA55" s="73"/>
      <c r="AB55" s="84"/>
      <c r="AC55" s="161"/>
      <c r="AD55" s="85"/>
      <c r="AE55" s="86"/>
      <c r="AF55" s="143"/>
      <c r="AG55" s="71"/>
      <c r="AH55" s="9"/>
      <c r="AI55" s="9"/>
      <c r="AJ55" s="148"/>
      <c r="AK55" s="149"/>
      <c r="AL55" s="148"/>
      <c r="AM55" s="157"/>
      <c r="AO55" s="58"/>
      <c r="AP55" s="58"/>
      <c r="AQ55" s="58"/>
      <c r="AR55" s="58"/>
      <c r="BI55" s="32">
        <f t="shared" si="6"/>
        <v>391.99071537000003</v>
      </c>
    </row>
    <row r="56" spans="1:61" ht="12.75">
      <c r="A56" t="s">
        <v>91</v>
      </c>
      <c r="B56">
        <v>46</v>
      </c>
      <c r="D56" s="29" t="s">
        <v>92</v>
      </c>
      <c r="E56" s="32">
        <v>369.99</v>
      </c>
      <c r="F56" s="33">
        <v>93.2</v>
      </c>
      <c r="G56" s="34">
        <f t="shared" si="7"/>
        <v>0.9270520824887158</v>
      </c>
      <c r="H56" s="32">
        <f t="shared" si="1"/>
        <v>36.498113483807714</v>
      </c>
      <c r="I56" s="35">
        <f t="shared" si="2"/>
        <v>3.041509456983976</v>
      </c>
      <c r="J56" s="138"/>
      <c r="K56" s="54"/>
      <c r="L56" s="55"/>
      <c r="M56" s="55"/>
      <c r="N56" s="65"/>
      <c r="O56" s="55"/>
      <c r="P56" s="65"/>
      <c r="Q56" s="147"/>
      <c r="R56" s="155"/>
      <c r="S56" s="147"/>
      <c r="T56" s="143"/>
      <c r="U56" s="147"/>
      <c r="V56" s="100"/>
      <c r="W56" s="147"/>
      <c r="X56" s="56"/>
      <c r="Y56" s="138"/>
      <c r="Z56" s="141"/>
      <c r="AA56" s="73"/>
      <c r="AB56" s="84"/>
      <c r="AC56" s="161"/>
      <c r="AD56" s="85"/>
      <c r="AE56" s="86"/>
      <c r="AF56" s="143"/>
      <c r="AG56" s="71"/>
      <c r="AH56" s="9"/>
      <c r="AI56" s="91"/>
      <c r="AJ56" s="148"/>
      <c r="AK56" s="149"/>
      <c r="AL56" s="148"/>
      <c r="AM56" s="157"/>
      <c r="AN56" s="9"/>
      <c r="AO56" s="58"/>
      <c r="AP56" s="58"/>
      <c r="AQ56" s="58"/>
      <c r="AR56" s="58"/>
      <c r="BI56" s="32">
        <f t="shared" si="6"/>
        <v>369.99626349000005</v>
      </c>
    </row>
    <row r="57" spans="1:61" ht="12.75">
      <c r="A57" t="s">
        <v>93</v>
      </c>
      <c r="B57">
        <v>45</v>
      </c>
      <c r="D57" s="21" t="s">
        <v>94</v>
      </c>
      <c r="E57" s="32">
        <v>349.23</v>
      </c>
      <c r="F57" s="33">
        <v>98.8</v>
      </c>
      <c r="G57" s="34">
        <f t="shared" si="7"/>
        <v>0.9821607536580477</v>
      </c>
      <c r="H57" s="32">
        <f t="shared" si="1"/>
        <v>38.66774620700975</v>
      </c>
      <c r="I57" s="35">
        <f t="shared" si="2"/>
        <v>3.222312183917479</v>
      </c>
      <c r="J57" s="138"/>
      <c r="K57" s="54"/>
      <c r="L57" s="55"/>
      <c r="M57" s="55"/>
      <c r="N57" s="65"/>
      <c r="O57" s="59"/>
      <c r="P57" s="65"/>
      <c r="Q57" s="147"/>
      <c r="R57" s="155"/>
      <c r="S57" s="147"/>
      <c r="T57" s="143"/>
      <c r="U57" s="147"/>
      <c r="V57" s="100"/>
      <c r="W57" s="147"/>
      <c r="X57" s="56"/>
      <c r="Y57" s="138"/>
      <c r="Z57" s="141"/>
      <c r="AA57" s="73"/>
      <c r="AB57" s="94"/>
      <c r="AC57" s="161"/>
      <c r="AD57" s="85"/>
      <c r="AE57" s="86"/>
      <c r="AF57" s="143"/>
      <c r="AG57" s="71"/>
      <c r="AH57" s="9"/>
      <c r="AI57" s="91"/>
      <c r="AJ57" s="148"/>
      <c r="AK57" s="149"/>
      <c r="AL57" s="148"/>
      <c r="AM57" s="157"/>
      <c r="AN57" s="4"/>
      <c r="AO57" s="58"/>
      <c r="AP57" s="58"/>
      <c r="AQ57" s="58"/>
      <c r="AR57" s="58"/>
      <c r="BI57" s="32">
        <f t="shared" si="6"/>
        <v>349.23078869</v>
      </c>
    </row>
    <row r="58" spans="1:61" ht="12.75">
      <c r="A58" t="s">
        <v>95</v>
      </c>
      <c r="B58">
        <v>44</v>
      </c>
      <c r="D58" s="21" t="s">
        <v>96</v>
      </c>
      <c r="E58" s="32">
        <v>329.63</v>
      </c>
      <c r="F58" s="33">
        <v>105</v>
      </c>
      <c r="G58" s="34">
        <f t="shared" si="7"/>
        <v>1.0405606285835634</v>
      </c>
      <c r="H58" s="32">
        <f t="shared" si="1"/>
        <v>40.96695388124265</v>
      </c>
      <c r="I58" s="35">
        <f t="shared" si="2"/>
        <v>3.413912823436888</v>
      </c>
      <c r="J58" s="138"/>
      <c r="K58" s="54"/>
      <c r="L58" s="55"/>
      <c r="M58" s="55"/>
      <c r="N58" s="65"/>
      <c r="O58" s="59"/>
      <c r="P58" s="65"/>
      <c r="Q58" s="147"/>
      <c r="R58" s="155"/>
      <c r="S58" s="147"/>
      <c r="T58" s="143"/>
      <c r="U58" s="147"/>
      <c r="V58" s="100"/>
      <c r="W58" s="101"/>
      <c r="X58" s="56"/>
      <c r="Y58" s="138"/>
      <c r="Z58" s="141"/>
      <c r="AA58" s="73"/>
      <c r="AB58" s="68"/>
      <c r="AC58" s="161"/>
      <c r="AD58" s="85"/>
      <c r="AE58" s="86"/>
      <c r="AF58" s="143"/>
      <c r="AG58" s="71"/>
      <c r="AH58" s="88"/>
      <c r="AI58" s="91"/>
      <c r="AJ58" s="148"/>
      <c r="AK58" s="149"/>
      <c r="AL58" s="88"/>
      <c r="AM58" s="157"/>
      <c r="AN58" s="4"/>
      <c r="AO58" s="58"/>
      <c r="AP58" s="58"/>
      <c r="AQ58" s="58"/>
      <c r="AR58" s="58"/>
      <c r="BI58" s="32">
        <f t="shared" si="6"/>
        <v>329.63072319</v>
      </c>
    </row>
    <row r="59" spans="1:61" ht="12.75">
      <c r="A59" t="s">
        <v>97</v>
      </c>
      <c r="B59">
        <v>43</v>
      </c>
      <c r="D59" s="29" t="s">
        <v>98</v>
      </c>
      <c r="E59" s="32">
        <v>311.13</v>
      </c>
      <c r="F59" s="33">
        <v>111</v>
      </c>
      <c r="G59" s="34">
        <f t="shared" si="7"/>
        <v>1.1024330665638158</v>
      </c>
      <c r="H59" s="32">
        <f t="shared" si="1"/>
        <v>43.4028766363707</v>
      </c>
      <c r="I59" s="35">
        <f t="shared" si="2"/>
        <v>3.616906386364225</v>
      </c>
      <c r="J59" s="138"/>
      <c r="K59" s="54"/>
      <c r="L59" s="100"/>
      <c r="M59" s="55"/>
      <c r="N59" s="65"/>
      <c r="O59" s="59"/>
      <c r="P59" s="65"/>
      <c r="Q59" s="147"/>
      <c r="R59" s="155"/>
      <c r="S59" s="147"/>
      <c r="T59" s="143"/>
      <c r="U59" s="101"/>
      <c r="V59" s="100"/>
      <c r="W59" s="101"/>
      <c r="X59" s="56"/>
      <c r="Y59" s="138"/>
      <c r="Z59" s="141"/>
      <c r="AA59" s="73"/>
      <c r="AB59" s="140" t="s">
        <v>99</v>
      </c>
      <c r="AC59" s="161"/>
      <c r="AD59" s="85"/>
      <c r="AE59" s="86"/>
      <c r="AF59" s="143"/>
      <c r="AG59" s="71"/>
      <c r="AH59" s="88"/>
      <c r="AI59" s="149" t="s">
        <v>100</v>
      </c>
      <c r="AJ59" s="148"/>
      <c r="AK59" s="149"/>
      <c r="AL59" s="88"/>
      <c r="AM59" s="72"/>
      <c r="AN59" s="4"/>
      <c r="AO59" s="58"/>
      <c r="AP59" s="58"/>
      <c r="AQ59" s="58"/>
      <c r="AR59" s="58"/>
      <c r="BI59" s="32">
        <f t="shared" si="6"/>
        <v>311.12190458000003</v>
      </c>
    </row>
    <row r="60" spans="1:61" ht="12.75">
      <c r="A60" t="s">
        <v>101</v>
      </c>
      <c r="B60">
        <v>42</v>
      </c>
      <c r="D60" s="21" t="s">
        <v>102</v>
      </c>
      <c r="E60" s="32">
        <v>293.66</v>
      </c>
      <c r="F60" s="33">
        <v>117</v>
      </c>
      <c r="G60" s="34">
        <f t="shared" si="7"/>
        <v>1.1680174351290606</v>
      </c>
      <c r="H60" s="32">
        <f t="shared" si="1"/>
        <v>45.9849383909079</v>
      </c>
      <c r="I60" s="35">
        <f t="shared" si="2"/>
        <v>3.832078199242325</v>
      </c>
      <c r="J60" s="138"/>
      <c r="K60" s="54"/>
      <c r="L60" s="100"/>
      <c r="M60" s="55"/>
      <c r="N60" s="65"/>
      <c r="O60" s="59"/>
      <c r="P60" s="142" t="s">
        <v>170</v>
      </c>
      <c r="Q60" s="147"/>
      <c r="R60" s="155"/>
      <c r="S60" s="147"/>
      <c r="T60" s="143"/>
      <c r="U60" s="101"/>
      <c r="V60" s="100"/>
      <c r="W60" s="101"/>
      <c r="X60" s="56"/>
      <c r="Y60" s="138"/>
      <c r="Z60" s="141"/>
      <c r="AA60" s="73"/>
      <c r="AB60" s="141"/>
      <c r="AC60" s="161"/>
      <c r="AD60" s="85"/>
      <c r="AE60" s="86"/>
      <c r="AF60" s="143"/>
      <c r="AG60" s="71"/>
      <c r="AH60" s="88"/>
      <c r="AI60" s="149"/>
      <c r="AJ60" s="148"/>
      <c r="AK60" s="149"/>
      <c r="AL60" s="88"/>
      <c r="AM60" s="72"/>
      <c r="AN60" s="4"/>
      <c r="AO60" s="58"/>
      <c r="AP60" s="58"/>
      <c r="AQ60" s="58"/>
      <c r="AR60" s="58"/>
      <c r="BI60" s="32">
        <f t="shared" si="6"/>
        <v>293.66195434</v>
      </c>
    </row>
    <row r="61" spans="1:61" ht="12.75" customHeight="1">
      <c r="A61" t="s">
        <v>103</v>
      </c>
      <c r="B61">
        <v>41</v>
      </c>
      <c r="D61" s="29" t="s">
        <v>104</v>
      </c>
      <c r="E61" s="32">
        <v>277.18</v>
      </c>
      <c r="F61" s="33">
        <v>124</v>
      </c>
      <c r="G61" s="34">
        <f t="shared" si="7"/>
        <v>1.2374630204199437</v>
      </c>
      <c r="H61" s="32">
        <f t="shared" si="1"/>
        <v>48.71901655196629</v>
      </c>
      <c r="I61" s="35">
        <f t="shared" si="2"/>
        <v>4.059918045997191</v>
      </c>
      <c r="J61" s="138"/>
      <c r="K61" s="54"/>
      <c r="L61" s="142" t="s">
        <v>105</v>
      </c>
      <c r="M61" s="145" t="s">
        <v>106</v>
      </c>
      <c r="N61" s="142" t="s">
        <v>107</v>
      </c>
      <c r="O61" s="145" t="s">
        <v>108</v>
      </c>
      <c r="P61" s="143"/>
      <c r="Q61" s="147"/>
      <c r="R61" s="155"/>
      <c r="S61" s="147"/>
      <c r="T61" s="143"/>
      <c r="U61" s="101"/>
      <c r="V61" s="100"/>
      <c r="W61" s="101"/>
      <c r="X61" s="56"/>
      <c r="Y61" s="138"/>
      <c r="Z61" s="141"/>
      <c r="AA61" s="73"/>
      <c r="AB61" s="141"/>
      <c r="AC61" s="73"/>
      <c r="AD61" s="85"/>
      <c r="AE61" s="86"/>
      <c r="AF61" s="143"/>
      <c r="AG61" s="71"/>
      <c r="AH61" s="148" t="s">
        <v>109</v>
      </c>
      <c r="AI61" s="149"/>
      <c r="AJ61" s="148"/>
      <c r="AK61" s="149"/>
      <c r="AL61" s="88"/>
      <c r="AM61" s="102"/>
      <c r="AN61" s="4"/>
      <c r="AO61" s="58"/>
      <c r="AP61" s="58"/>
      <c r="AQ61" s="58"/>
      <c r="AR61" s="58"/>
      <c r="BI61" s="32">
        <f t="shared" si="6"/>
        <v>277.18730469</v>
      </c>
    </row>
    <row r="62" spans="1:61" ht="12.75">
      <c r="A62" t="s">
        <v>110</v>
      </c>
      <c r="B62">
        <v>40</v>
      </c>
      <c r="D62" s="103" t="s">
        <v>111</v>
      </c>
      <c r="E62" s="104">
        <v>261.63</v>
      </c>
      <c r="F62" s="105">
        <v>132</v>
      </c>
      <c r="G62" s="106">
        <f t="shared" si="7"/>
        <v>1.3110117341283491</v>
      </c>
      <c r="H62" s="104">
        <f t="shared" si="1"/>
        <v>51.61463520190351</v>
      </c>
      <c r="I62" s="107">
        <f t="shared" si="2"/>
        <v>4.301219600158626</v>
      </c>
      <c r="J62" s="138"/>
      <c r="K62" s="54"/>
      <c r="L62" s="144"/>
      <c r="M62" s="146"/>
      <c r="N62" s="143"/>
      <c r="O62" s="147"/>
      <c r="P62" s="143"/>
      <c r="Q62" s="147"/>
      <c r="R62" s="155"/>
      <c r="S62" s="101"/>
      <c r="T62" s="100"/>
      <c r="U62" s="101"/>
      <c r="V62" s="100"/>
      <c r="W62" s="101"/>
      <c r="X62" s="56"/>
      <c r="Y62" s="138"/>
      <c r="Z62" s="141"/>
      <c r="AA62" s="73"/>
      <c r="AB62" s="141"/>
      <c r="AC62" s="73"/>
      <c r="AD62" s="85"/>
      <c r="AE62" s="86"/>
      <c r="AF62" s="143"/>
      <c r="AG62" s="71"/>
      <c r="AH62" s="148"/>
      <c r="AI62" s="149"/>
      <c r="AJ62" s="148"/>
      <c r="AK62" s="91"/>
      <c r="AL62" s="88"/>
      <c r="AM62" s="102"/>
      <c r="AN62" s="4"/>
      <c r="AO62" s="58"/>
      <c r="AP62" s="58"/>
      <c r="AQ62" s="58"/>
      <c r="AR62" s="58"/>
      <c r="BI62" s="104">
        <f t="shared" si="6"/>
        <v>261.62379322</v>
      </c>
    </row>
    <row r="63" spans="2:61" ht="12.75">
      <c r="B63">
        <v>39</v>
      </c>
      <c r="D63" s="21" t="s">
        <v>112</v>
      </c>
      <c r="E63" s="32">
        <v>246.94</v>
      </c>
      <c r="F63" s="33">
        <v>140</v>
      </c>
      <c r="G63" s="34">
        <f t="shared" si="7"/>
        <v>1.3890013768526768</v>
      </c>
      <c r="H63" s="32">
        <f t="shared" si="1"/>
        <v>54.68509357687704</v>
      </c>
      <c r="I63" s="35">
        <f t="shared" si="2"/>
        <v>4.55709113140642</v>
      </c>
      <c r="J63" s="138"/>
      <c r="K63" s="54"/>
      <c r="L63" s="144"/>
      <c r="M63" s="146"/>
      <c r="N63" s="143"/>
      <c r="O63" s="147"/>
      <c r="P63" s="143"/>
      <c r="Q63" s="147"/>
      <c r="R63" s="155"/>
      <c r="S63" s="101"/>
      <c r="T63" s="100"/>
      <c r="U63" s="101"/>
      <c r="V63" s="100"/>
      <c r="W63" s="55"/>
      <c r="X63" s="56"/>
      <c r="Y63" s="138"/>
      <c r="Z63" s="141"/>
      <c r="AA63" s="73"/>
      <c r="AB63" s="141"/>
      <c r="AC63" s="73"/>
      <c r="AD63" s="85"/>
      <c r="AE63" s="9"/>
      <c r="AF63" s="143"/>
      <c r="AG63" s="20"/>
      <c r="AH63" s="148"/>
      <c r="AI63" s="149"/>
      <c r="AJ63" s="148"/>
      <c r="AK63" s="91"/>
      <c r="AL63" s="9"/>
      <c r="AM63" s="57"/>
      <c r="AN63" s="4"/>
      <c r="AO63" s="58"/>
      <c r="AP63" s="58"/>
      <c r="AQ63" s="58"/>
      <c r="AR63" s="58"/>
      <c r="BI63" s="32">
        <f t="shared" si="6"/>
        <v>246.93963604</v>
      </c>
    </row>
    <row r="64" spans="2:61" ht="12.75">
      <c r="B64">
        <v>38</v>
      </c>
      <c r="D64" s="29" t="s">
        <v>113</v>
      </c>
      <c r="E64" s="32">
        <v>233.08</v>
      </c>
      <c r="F64" s="33">
        <v>148</v>
      </c>
      <c r="G64" s="34">
        <f t="shared" si="7"/>
        <v>1.4715977346833704</v>
      </c>
      <c r="H64" s="32">
        <f t="shared" si="1"/>
        <v>57.93691868832167</v>
      </c>
      <c r="I64" s="35">
        <f t="shared" si="2"/>
        <v>4.828076557360139</v>
      </c>
      <c r="J64" s="138"/>
      <c r="K64" s="54"/>
      <c r="L64" s="144"/>
      <c r="M64" s="146"/>
      <c r="N64" s="143"/>
      <c r="O64" s="147"/>
      <c r="P64" s="143"/>
      <c r="Q64" s="147"/>
      <c r="R64" s="100"/>
      <c r="S64" s="101"/>
      <c r="T64" s="100"/>
      <c r="U64" s="101"/>
      <c r="V64" s="100"/>
      <c r="W64" s="109"/>
      <c r="X64" s="56"/>
      <c r="Y64" s="138"/>
      <c r="Z64" s="141"/>
      <c r="AA64" s="73"/>
      <c r="AB64" s="141"/>
      <c r="AC64" s="73"/>
      <c r="AD64" s="85"/>
      <c r="AE64" s="9"/>
      <c r="AF64" s="143"/>
      <c r="AG64" s="20"/>
      <c r="AH64" s="148"/>
      <c r="AI64" s="149"/>
      <c r="AJ64" s="148"/>
      <c r="AK64" s="91"/>
      <c r="AL64" s="9"/>
      <c r="AM64" s="57"/>
      <c r="AN64" s="4"/>
      <c r="AO64" s="58"/>
      <c r="AP64" s="58"/>
      <c r="AQ64" s="58"/>
      <c r="AR64" s="58"/>
      <c r="BI64" s="32">
        <f t="shared" si="6"/>
        <v>233.08186</v>
      </c>
    </row>
    <row r="65" spans="2:61" ht="12.75">
      <c r="B65">
        <v>37</v>
      </c>
      <c r="D65" s="21" t="s">
        <v>114</v>
      </c>
      <c r="E65" s="32">
        <v>220</v>
      </c>
      <c r="F65" s="33">
        <v>157</v>
      </c>
      <c r="G65" s="34">
        <f t="shared" si="7"/>
        <v>1.559090909090909</v>
      </c>
      <c r="H65" s="32">
        <f t="shared" si="1"/>
        <v>61.3815318539728</v>
      </c>
      <c r="I65" s="35">
        <f t="shared" si="2"/>
        <v>5.1151276544977335</v>
      </c>
      <c r="J65" s="138"/>
      <c r="K65" s="54"/>
      <c r="L65" s="144"/>
      <c r="M65" s="146"/>
      <c r="N65" s="143"/>
      <c r="O65" s="147"/>
      <c r="P65" s="143"/>
      <c r="Q65" s="147"/>
      <c r="R65" s="100"/>
      <c r="S65" s="101"/>
      <c r="T65" s="100"/>
      <c r="U65" s="101"/>
      <c r="V65" s="109"/>
      <c r="W65" s="109"/>
      <c r="X65" s="56"/>
      <c r="Y65" s="46"/>
      <c r="Z65" s="68"/>
      <c r="AA65" s="73"/>
      <c r="AB65" s="141"/>
      <c r="AC65" s="73"/>
      <c r="AD65" s="85"/>
      <c r="AE65" s="9"/>
      <c r="AF65" s="143"/>
      <c r="AG65" s="20"/>
      <c r="AH65" s="148"/>
      <c r="AI65" s="149"/>
      <c r="AJ65" s="148"/>
      <c r="AK65" s="91"/>
      <c r="AL65" s="9"/>
      <c r="AM65" s="47"/>
      <c r="AN65" s="4"/>
      <c r="AO65" s="9"/>
      <c r="AP65" s="9"/>
      <c r="AQ65" s="9"/>
      <c r="BI65" s="32">
        <f t="shared" si="6"/>
        <v>219.99749195</v>
      </c>
    </row>
    <row r="66" spans="2:61" ht="12.75">
      <c r="B66">
        <v>36</v>
      </c>
      <c r="D66" s="29" t="s">
        <v>115</v>
      </c>
      <c r="E66" s="32">
        <v>207.65</v>
      </c>
      <c r="F66" s="33">
        <v>166</v>
      </c>
      <c r="G66" s="34">
        <f t="shared" si="7"/>
        <v>1.6518179629183722</v>
      </c>
      <c r="H66" s="32">
        <f aca="true" t="shared" si="8" ref="H66:H110">G66/0.0254</f>
        <v>65.03220326450284</v>
      </c>
      <c r="I66" s="35">
        <f aca="true" t="shared" si="9" ref="I66:I110">H66/12</f>
        <v>5.419350272041903</v>
      </c>
      <c r="J66" s="138"/>
      <c r="K66" s="54"/>
      <c r="L66" s="144"/>
      <c r="M66" s="146"/>
      <c r="N66" s="143"/>
      <c r="O66" s="147"/>
      <c r="P66" s="143"/>
      <c r="Q66" s="147"/>
      <c r="R66" s="100"/>
      <c r="S66" s="101"/>
      <c r="T66" s="100"/>
      <c r="U66" s="101"/>
      <c r="V66" s="109"/>
      <c r="W66" s="109"/>
      <c r="X66" s="56"/>
      <c r="Y66" s="46"/>
      <c r="Z66" s="68"/>
      <c r="AA66" s="73"/>
      <c r="AB66" s="141"/>
      <c r="AC66" s="73"/>
      <c r="AD66" s="85"/>
      <c r="AE66" s="9"/>
      <c r="AF66" s="143"/>
      <c r="AG66" s="47"/>
      <c r="AH66" s="148"/>
      <c r="AI66" s="149"/>
      <c r="AJ66" s="148"/>
      <c r="AK66" s="91"/>
      <c r="AL66" s="9"/>
      <c r="AM66" s="47"/>
      <c r="AN66" s="4"/>
      <c r="AO66" s="9"/>
      <c r="AP66" s="9"/>
      <c r="AQ66" s="9"/>
      <c r="BI66" s="32">
        <f aca="true" t="shared" si="10" ref="BI66:BI97">E67*$BF$12</f>
        <v>207.654748</v>
      </c>
    </row>
    <row r="67" spans="2:61" ht="12.75">
      <c r="B67">
        <v>35</v>
      </c>
      <c r="D67" s="21" t="s">
        <v>117</v>
      </c>
      <c r="E67" s="32">
        <v>196</v>
      </c>
      <c r="F67" s="33">
        <v>176</v>
      </c>
      <c r="G67" s="34">
        <f t="shared" si="7"/>
        <v>1.75</v>
      </c>
      <c r="H67" s="32">
        <f t="shared" si="8"/>
        <v>68.8976377952756</v>
      </c>
      <c r="I67" s="35">
        <f t="shared" si="9"/>
        <v>5.741469816272967</v>
      </c>
      <c r="J67" s="138"/>
      <c r="K67" s="54"/>
      <c r="L67" s="144"/>
      <c r="M67" s="146"/>
      <c r="N67" s="143"/>
      <c r="O67" s="147"/>
      <c r="P67" s="143"/>
      <c r="Q67" s="147"/>
      <c r="R67" s="100"/>
      <c r="S67" s="101"/>
      <c r="T67" s="100"/>
      <c r="U67" s="109"/>
      <c r="V67" s="109"/>
      <c r="W67" s="109"/>
      <c r="X67" s="56"/>
      <c r="Y67" s="46"/>
      <c r="Z67" s="68"/>
      <c r="AA67" s="150" t="s">
        <v>118</v>
      </c>
      <c r="AB67" s="141"/>
      <c r="AC67" s="73"/>
      <c r="AD67" s="85"/>
      <c r="AE67" s="86"/>
      <c r="AF67" s="143"/>
      <c r="AG67" s="47"/>
      <c r="AH67" s="148"/>
      <c r="AI67" s="149"/>
      <c r="AJ67" s="88"/>
      <c r="AK67" s="91"/>
      <c r="AL67" s="9"/>
      <c r="AM67" s="47"/>
      <c r="AN67" s="4"/>
      <c r="AO67" s="9"/>
      <c r="AP67" s="9"/>
      <c r="AQ67" s="9"/>
      <c r="BI67" s="32">
        <f t="shared" si="10"/>
        <v>196.000655</v>
      </c>
    </row>
    <row r="68" spans="2:61" ht="12.75">
      <c r="B68">
        <v>34</v>
      </c>
      <c r="D68" s="29" t="s">
        <v>119</v>
      </c>
      <c r="E68" s="32">
        <v>185</v>
      </c>
      <c r="F68" s="33">
        <v>186</v>
      </c>
      <c r="G68" s="34">
        <f t="shared" si="7"/>
        <v>1.854054054054054</v>
      </c>
      <c r="H68" s="32">
        <f t="shared" si="8"/>
        <v>72.9942540966163</v>
      </c>
      <c r="I68" s="35">
        <f t="shared" si="9"/>
        <v>6.0828545080513585</v>
      </c>
      <c r="J68" s="138"/>
      <c r="K68" s="54"/>
      <c r="L68" s="144"/>
      <c r="M68" s="146"/>
      <c r="N68" s="143"/>
      <c r="O68" s="147"/>
      <c r="P68" s="143"/>
      <c r="Q68" s="147"/>
      <c r="R68" s="100"/>
      <c r="S68" s="101"/>
      <c r="T68" s="109"/>
      <c r="U68" s="109"/>
      <c r="V68" s="109"/>
      <c r="W68" s="109"/>
      <c r="X68" s="56"/>
      <c r="Y68" s="46"/>
      <c r="Z68" s="68"/>
      <c r="AA68" s="151"/>
      <c r="AB68" s="141"/>
      <c r="AC68" s="73"/>
      <c r="AD68" s="47"/>
      <c r="AE68" s="152" t="s">
        <v>120</v>
      </c>
      <c r="AF68" s="110"/>
      <c r="AG68" s="47"/>
      <c r="AH68" s="148"/>
      <c r="AI68" s="149"/>
      <c r="AJ68" s="88"/>
      <c r="AK68" s="91"/>
      <c r="AL68" s="9"/>
      <c r="AM68" s="47"/>
      <c r="AN68" s="9"/>
      <c r="AO68" s="9"/>
      <c r="AP68" s="9"/>
      <c r="AQ68" s="9"/>
      <c r="BI68" s="32">
        <f t="shared" si="10"/>
        <v>184.99283443000002</v>
      </c>
    </row>
    <row r="69" spans="2:61" ht="12.75">
      <c r="B69">
        <v>33</v>
      </c>
      <c r="D69" s="21" t="s">
        <v>121</v>
      </c>
      <c r="E69" s="32">
        <v>174.61</v>
      </c>
      <c r="F69" s="33">
        <v>198</v>
      </c>
      <c r="G69" s="34">
        <f t="shared" si="7"/>
        <v>1.9643777561422597</v>
      </c>
      <c r="H69" s="32">
        <f t="shared" si="8"/>
        <v>77.33770693473464</v>
      </c>
      <c r="I69" s="35">
        <f t="shared" si="9"/>
        <v>6.444808911227887</v>
      </c>
      <c r="J69" s="138"/>
      <c r="K69" s="54"/>
      <c r="L69" s="144"/>
      <c r="M69" s="146"/>
      <c r="N69" s="143"/>
      <c r="O69" s="147"/>
      <c r="P69" s="143"/>
      <c r="Q69" s="101"/>
      <c r="R69" s="100"/>
      <c r="S69" s="101"/>
      <c r="T69" s="109"/>
      <c r="U69" s="109"/>
      <c r="V69" s="109"/>
      <c r="W69" s="109"/>
      <c r="X69" s="56"/>
      <c r="Y69" s="46"/>
      <c r="Z69" s="68"/>
      <c r="AA69" s="151"/>
      <c r="AB69" s="141"/>
      <c r="AC69" s="73"/>
      <c r="AD69" s="47"/>
      <c r="AE69" s="143"/>
      <c r="AF69" s="110"/>
      <c r="AG69" s="47"/>
      <c r="AH69" s="148"/>
      <c r="AI69" s="149"/>
      <c r="AJ69" s="88"/>
      <c r="AK69" s="111"/>
      <c r="AL69" s="9"/>
      <c r="AM69" s="47"/>
      <c r="AN69" s="9"/>
      <c r="AO69" s="9"/>
      <c r="AP69" s="9"/>
      <c r="AQ69" s="9"/>
      <c r="BI69" s="32">
        <f t="shared" si="10"/>
        <v>174.61009703000002</v>
      </c>
    </row>
    <row r="70" spans="2:61" ht="12.75">
      <c r="B70">
        <v>32</v>
      </c>
      <c r="D70" s="21" t="s">
        <v>122</v>
      </c>
      <c r="E70" s="32">
        <v>164.81</v>
      </c>
      <c r="F70" s="33">
        <v>209</v>
      </c>
      <c r="G70" s="34">
        <f t="shared" si="7"/>
        <v>2.0811843941508403</v>
      </c>
      <c r="H70" s="32">
        <f t="shared" si="8"/>
        <v>81.93639347050552</v>
      </c>
      <c r="I70" s="35">
        <f t="shared" si="9"/>
        <v>6.828032789208794</v>
      </c>
      <c r="J70" s="138"/>
      <c r="K70" s="112"/>
      <c r="L70" s="144"/>
      <c r="M70" s="146"/>
      <c r="N70" s="143"/>
      <c r="O70" s="147"/>
      <c r="P70" s="143"/>
      <c r="Q70" s="101"/>
      <c r="R70" s="109"/>
      <c r="S70" s="101"/>
      <c r="T70" s="109"/>
      <c r="U70" s="109"/>
      <c r="V70" s="109"/>
      <c r="W70" s="109"/>
      <c r="X70" s="56"/>
      <c r="Y70" s="46"/>
      <c r="Z70" s="68"/>
      <c r="AA70" s="151"/>
      <c r="AB70" s="141"/>
      <c r="AC70" s="73"/>
      <c r="AD70" s="47"/>
      <c r="AE70" s="143"/>
      <c r="AF70" s="110"/>
      <c r="AG70" s="47"/>
      <c r="AH70" s="148"/>
      <c r="AI70" s="149"/>
      <c r="AJ70" s="88"/>
      <c r="AK70" s="9"/>
      <c r="AL70" s="9"/>
      <c r="AM70" s="20"/>
      <c r="AN70" s="9"/>
      <c r="AO70" s="9"/>
      <c r="AP70" s="9"/>
      <c r="AQ70" s="9"/>
      <c r="BI70" s="32">
        <f t="shared" si="10"/>
        <v>164.81006428</v>
      </c>
    </row>
    <row r="71" spans="2:61" ht="12.75">
      <c r="B71">
        <v>31</v>
      </c>
      <c r="D71" s="29" t="s">
        <v>123</v>
      </c>
      <c r="E71" s="32">
        <v>155.56</v>
      </c>
      <c r="F71" s="33">
        <v>222</v>
      </c>
      <c r="G71" s="34">
        <f t="shared" si="7"/>
        <v>2.2049370017999483</v>
      </c>
      <c r="H71" s="32">
        <f t="shared" si="8"/>
        <v>86.80854337795073</v>
      </c>
      <c r="I71" s="35">
        <f t="shared" si="9"/>
        <v>7.234045281495894</v>
      </c>
      <c r="J71" s="138"/>
      <c r="K71" s="112"/>
      <c r="L71" s="144"/>
      <c r="M71" s="146"/>
      <c r="N71" s="143"/>
      <c r="O71" s="147"/>
      <c r="P71" s="143"/>
      <c r="Q71" s="101"/>
      <c r="R71" s="109"/>
      <c r="S71" s="109"/>
      <c r="T71" s="109"/>
      <c r="U71" s="109"/>
      <c r="V71" s="109"/>
      <c r="W71" s="109"/>
      <c r="X71" s="56"/>
      <c r="Y71" s="46"/>
      <c r="Z71" s="68"/>
      <c r="AA71" s="151"/>
      <c r="AB71" s="141"/>
      <c r="AC71" s="73"/>
      <c r="AD71" s="47"/>
      <c r="AE71" s="143"/>
      <c r="AF71" s="9"/>
      <c r="AG71" s="47"/>
      <c r="AH71" s="148"/>
      <c r="AI71" s="149"/>
      <c r="AJ71" s="88"/>
      <c r="AK71" s="9"/>
      <c r="AL71" s="9"/>
      <c r="AM71" s="20"/>
      <c r="AN71" s="9"/>
      <c r="AO71" s="9"/>
      <c r="AP71" s="9"/>
      <c r="AQ71" s="9"/>
      <c r="BI71" s="32">
        <f t="shared" si="10"/>
        <v>155.56095229000002</v>
      </c>
    </row>
    <row r="72" spans="2:61" ht="12.75">
      <c r="B72">
        <v>30</v>
      </c>
      <c r="D72" s="21" t="s">
        <v>125</v>
      </c>
      <c r="E72" s="32">
        <v>146.83</v>
      </c>
      <c r="F72" s="33">
        <v>235</v>
      </c>
      <c r="G72" s="34">
        <f t="shared" si="7"/>
        <v>2.3360348702581213</v>
      </c>
      <c r="H72" s="32">
        <f t="shared" si="8"/>
        <v>91.9698767818158</v>
      </c>
      <c r="I72" s="35">
        <f t="shared" si="9"/>
        <v>7.66415639848465</v>
      </c>
      <c r="J72" s="138"/>
      <c r="K72" s="112"/>
      <c r="L72" s="144"/>
      <c r="M72" s="146"/>
      <c r="N72" s="143"/>
      <c r="O72" s="147"/>
      <c r="P72" s="143"/>
      <c r="Q72" s="101"/>
      <c r="R72" s="109"/>
      <c r="S72" s="109"/>
      <c r="T72" s="109"/>
      <c r="U72" s="109"/>
      <c r="V72" s="109"/>
      <c r="W72" s="109"/>
      <c r="X72" s="56"/>
      <c r="Y72" s="46"/>
      <c r="Z72" s="68"/>
      <c r="AA72" s="151"/>
      <c r="AB72" s="141"/>
      <c r="AC72" s="73"/>
      <c r="AD72" s="47"/>
      <c r="AE72" s="143"/>
      <c r="AF72" s="9"/>
      <c r="AG72" s="47"/>
      <c r="AH72" s="148"/>
      <c r="AI72" s="149"/>
      <c r="AJ72" s="88"/>
      <c r="AK72" s="9"/>
      <c r="AL72" s="9"/>
      <c r="AM72" s="20"/>
      <c r="AN72" s="9"/>
      <c r="AO72" s="9"/>
      <c r="AP72" s="9"/>
      <c r="AQ72" s="9"/>
      <c r="BI72" s="32">
        <f t="shared" si="10"/>
        <v>146.83097717</v>
      </c>
    </row>
    <row r="73" spans="2:61" ht="12.75">
      <c r="B73">
        <v>29</v>
      </c>
      <c r="D73" s="29" t="s">
        <v>126</v>
      </c>
      <c r="E73" s="32">
        <v>138.59</v>
      </c>
      <c r="F73" s="33">
        <v>249</v>
      </c>
      <c r="G73" s="34">
        <f t="shared" si="7"/>
        <v>2.4749260408398874</v>
      </c>
      <c r="H73" s="32">
        <f t="shared" si="8"/>
        <v>97.43803310393258</v>
      </c>
      <c r="I73" s="35">
        <f t="shared" si="9"/>
        <v>8.119836091994381</v>
      </c>
      <c r="J73" s="138"/>
      <c r="K73" s="112"/>
      <c r="L73" s="144"/>
      <c r="M73" s="146"/>
      <c r="N73" s="143"/>
      <c r="O73" s="147"/>
      <c r="P73" s="143"/>
      <c r="Q73" s="101"/>
      <c r="R73" s="109"/>
      <c r="S73" s="109"/>
      <c r="T73" s="109"/>
      <c r="U73" s="109"/>
      <c r="V73" s="109"/>
      <c r="W73" s="109"/>
      <c r="X73" s="56"/>
      <c r="Y73" s="46"/>
      <c r="Z73" s="68"/>
      <c r="AA73" s="151"/>
      <c r="AB73" s="68"/>
      <c r="AC73" s="73"/>
      <c r="AD73" s="47"/>
      <c r="AE73" s="143"/>
      <c r="AF73" s="9"/>
      <c r="AG73" s="47"/>
      <c r="AH73" s="148"/>
      <c r="AI73" s="91"/>
      <c r="AJ73" s="88"/>
      <c r="AK73" s="9"/>
      <c r="AL73" s="9"/>
      <c r="AM73" s="20"/>
      <c r="AN73" s="9"/>
      <c r="AO73" s="9"/>
      <c r="AP73" s="9"/>
      <c r="AQ73" s="9"/>
      <c r="BI73" s="32">
        <f t="shared" si="10"/>
        <v>138.58835503</v>
      </c>
    </row>
    <row r="74" spans="2:61" ht="12.75">
      <c r="B74">
        <v>28</v>
      </c>
      <c r="D74" s="60" t="s">
        <v>127</v>
      </c>
      <c r="E74" s="41">
        <v>130.81</v>
      </c>
      <c r="F74" s="42">
        <v>264</v>
      </c>
      <c r="G74" s="61">
        <f t="shared" si="7"/>
        <v>2.6221236908493233</v>
      </c>
      <c r="H74" s="41">
        <f t="shared" si="8"/>
        <v>103.23321617517021</v>
      </c>
      <c r="I74" s="44">
        <f t="shared" si="9"/>
        <v>8.602768014597517</v>
      </c>
      <c r="J74" s="138"/>
      <c r="K74" s="112"/>
      <c r="L74" s="144"/>
      <c r="M74" s="146"/>
      <c r="N74" s="143"/>
      <c r="O74" s="147"/>
      <c r="P74" s="143"/>
      <c r="Q74" s="101"/>
      <c r="R74" s="109"/>
      <c r="S74" s="109"/>
      <c r="T74" s="109"/>
      <c r="U74" s="109"/>
      <c r="V74" s="109"/>
      <c r="W74" s="109"/>
      <c r="X74" s="56"/>
      <c r="Y74" s="46"/>
      <c r="Z74" s="68"/>
      <c r="AA74" s="151"/>
      <c r="AB74" s="68"/>
      <c r="AC74" s="73"/>
      <c r="AD74" s="47"/>
      <c r="AE74" s="143"/>
      <c r="AG74" s="47"/>
      <c r="AH74" s="148"/>
      <c r="AI74" s="91"/>
      <c r="AJ74" s="113"/>
      <c r="AK74" s="9"/>
      <c r="AL74" s="9"/>
      <c r="AM74" s="20"/>
      <c r="AN74" s="9"/>
      <c r="AO74" s="9"/>
      <c r="AP74" s="9"/>
      <c r="AQ74" s="9"/>
      <c r="BI74" s="41">
        <f t="shared" si="10"/>
        <v>130.81189661</v>
      </c>
    </row>
    <row r="75" spans="2:61" ht="12.75">
      <c r="B75">
        <v>27</v>
      </c>
      <c r="D75" s="21" t="s">
        <v>128</v>
      </c>
      <c r="E75" s="32">
        <v>123.47</v>
      </c>
      <c r="F75" s="33">
        <v>279</v>
      </c>
      <c r="G75" s="34">
        <f aca="true" t="shared" si="11" ref="G75:G110">Speed_of_sound/E75</f>
        <v>2.7780027537053535</v>
      </c>
      <c r="H75" s="32">
        <f t="shared" si="8"/>
        <v>109.37018715375407</v>
      </c>
      <c r="I75" s="35">
        <f t="shared" si="9"/>
        <v>9.11418226281284</v>
      </c>
      <c r="J75" s="138"/>
      <c r="K75" s="135" t="s">
        <v>129</v>
      </c>
      <c r="L75" s="144"/>
      <c r="M75" s="146"/>
      <c r="N75" s="143"/>
      <c r="O75" s="147"/>
      <c r="P75" s="143"/>
      <c r="Q75" s="101"/>
      <c r="R75" s="109"/>
      <c r="S75" s="109"/>
      <c r="T75" s="109"/>
      <c r="U75" s="109"/>
      <c r="V75" s="109"/>
      <c r="W75" s="109"/>
      <c r="X75" s="56"/>
      <c r="Y75" s="46"/>
      <c r="Z75" s="68"/>
      <c r="AA75" s="151"/>
      <c r="AB75" s="68"/>
      <c r="AC75" s="9"/>
      <c r="AD75" s="47"/>
      <c r="AE75" s="143"/>
      <c r="AG75" s="47"/>
      <c r="AH75" s="88"/>
      <c r="AI75" s="91"/>
      <c r="AJ75" s="9"/>
      <c r="AK75" s="9"/>
      <c r="AL75" s="9"/>
      <c r="AM75" s="20"/>
      <c r="AN75" s="9"/>
      <c r="AO75" s="9"/>
      <c r="AP75" s="9"/>
      <c r="AQ75" s="9"/>
      <c r="BI75" s="32">
        <f t="shared" si="10"/>
        <v>123.46981802</v>
      </c>
    </row>
    <row r="76" spans="2:61" ht="12.75">
      <c r="B76">
        <v>26</v>
      </c>
      <c r="D76" s="29" t="s">
        <v>130</v>
      </c>
      <c r="E76" s="32">
        <v>116.54</v>
      </c>
      <c r="F76" s="33">
        <v>296</v>
      </c>
      <c r="G76" s="34">
        <f t="shared" si="11"/>
        <v>2.943195469366741</v>
      </c>
      <c r="H76" s="32">
        <f t="shared" si="8"/>
        <v>115.87383737664334</v>
      </c>
      <c r="I76" s="35">
        <f t="shared" si="9"/>
        <v>9.656153114720277</v>
      </c>
      <c r="J76" s="138"/>
      <c r="K76" s="136"/>
      <c r="L76" s="144"/>
      <c r="M76" s="146"/>
      <c r="N76" s="143"/>
      <c r="O76" s="147"/>
      <c r="P76" s="143"/>
      <c r="Q76" s="101"/>
      <c r="R76" s="109"/>
      <c r="S76" s="109"/>
      <c r="T76" s="109"/>
      <c r="U76" s="109"/>
      <c r="V76" s="109"/>
      <c r="W76" s="109"/>
      <c r="X76" s="56"/>
      <c r="Y76" s="46"/>
      <c r="Z76" s="68"/>
      <c r="AA76" s="151"/>
      <c r="AB76" s="68"/>
      <c r="AC76" s="9"/>
      <c r="AD76" s="47"/>
      <c r="AE76" s="143"/>
      <c r="AG76" s="47"/>
      <c r="AH76" s="88"/>
      <c r="AI76" s="91"/>
      <c r="AJ76" s="9"/>
      <c r="AK76" s="9"/>
      <c r="AL76" s="9"/>
      <c r="AM76" s="20"/>
      <c r="AN76" s="9"/>
      <c r="AO76" s="9"/>
      <c r="AP76" s="9"/>
      <c r="AQ76" s="9"/>
      <c r="BI76" s="32">
        <f t="shared" si="10"/>
        <v>116.54093</v>
      </c>
    </row>
    <row r="77" spans="2:61" ht="12.75">
      <c r="B77">
        <v>25</v>
      </c>
      <c r="D77" s="21" t="s">
        <v>132</v>
      </c>
      <c r="E77" s="32">
        <v>110</v>
      </c>
      <c r="F77" s="33">
        <v>314</v>
      </c>
      <c r="G77" s="34">
        <f t="shared" si="11"/>
        <v>3.118181818181818</v>
      </c>
      <c r="H77" s="32">
        <f t="shared" si="8"/>
        <v>122.7630637079456</v>
      </c>
      <c r="I77" s="35">
        <f t="shared" si="9"/>
        <v>10.230255308995467</v>
      </c>
      <c r="J77" s="36"/>
      <c r="K77" s="136"/>
      <c r="L77" s="144"/>
      <c r="M77" s="146"/>
      <c r="N77" s="143"/>
      <c r="O77" s="147"/>
      <c r="P77" s="143"/>
      <c r="Q77" s="101"/>
      <c r="R77" s="109"/>
      <c r="S77" s="109"/>
      <c r="T77" s="109"/>
      <c r="U77" s="109"/>
      <c r="V77" s="109"/>
      <c r="W77" s="109"/>
      <c r="X77" s="39"/>
      <c r="Y77" s="46"/>
      <c r="Z77" s="68"/>
      <c r="AA77" s="151"/>
      <c r="AB77" s="68"/>
      <c r="AC77" s="9"/>
      <c r="AD77" s="47"/>
      <c r="AE77" s="143"/>
      <c r="AG77" s="47"/>
      <c r="AH77" s="88"/>
      <c r="AI77" s="91"/>
      <c r="AJ77" s="9"/>
      <c r="AK77" s="9"/>
      <c r="AL77" s="9"/>
      <c r="AM77" s="20"/>
      <c r="AN77" s="9"/>
      <c r="AO77" s="9"/>
      <c r="AP77" s="9"/>
      <c r="AQ77" s="9"/>
      <c r="BI77" s="32">
        <f t="shared" si="10"/>
        <v>110.00404329</v>
      </c>
    </row>
    <row r="78" spans="2:61" ht="12.75">
      <c r="B78">
        <v>24</v>
      </c>
      <c r="D78" s="29" t="s">
        <v>133</v>
      </c>
      <c r="E78" s="32">
        <v>103.83</v>
      </c>
      <c r="F78" s="33">
        <v>332</v>
      </c>
      <c r="G78" s="34">
        <f t="shared" si="11"/>
        <v>3.303476837137629</v>
      </c>
      <c r="H78" s="32">
        <f t="shared" si="8"/>
        <v>130.05814319439483</v>
      </c>
      <c r="I78" s="35">
        <f t="shared" si="9"/>
        <v>10.838178599532903</v>
      </c>
      <c r="J78" s="36"/>
      <c r="K78" s="136"/>
      <c r="L78" s="144"/>
      <c r="M78" s="146"/>
      <c r="N78" s="143"/>
      <c r="O78" s="147"/>
      <c r="P78" s="143"/>
      <c r="Q78" s="109"/>
      <c r="R78" s="109"/>
      <c r="S78" s="109"/>
      <c r="T78" s="109"/>
      <c r="U78" s="109"/>
      <c r="V78" s="109"/>
      <c r="W78" s="109"/>
      <c r="X78" s="39"/>
      <c r="Y78" s="46"/>
      <c r="Z78" s="68"/>
      <c r="AA78" s="151"/>
      <c r="AB78" s="68"/>
      <c r="AC78" s="9"/>
      <c r="AD78" s="47"/>
      <c r="AE78" s="143"/>
      <c r="AG78" s="47"/>
      <c r="AH78" s="88"/>
      <c r="AI78" s="9"/>
      <c r="AJ78" s="9"/>
      <c r="AK78" s="9"/>
      <c r="AL78" s="9"/>
      <c r="AM78" s="20"/>
      <c r="AN78" s="9"/>
      <c r="AO78" s="9"/>
      <c r="AP78" s="9"/>
      <c r="AQ78" s="9"/>
      <c r="BI78" s="32">
        <f t="shared" si="10"/>
        <v>103.827374</v>
      </c>
    </row>
    <row r="79" spans="2:61" ht="12.75">
      <c r="B79">
        <v>23</v>
      </c>
      <c r="D79" s="21" t="s">
        <v>134</v>
      </c>
      <c r="E79" s="32">
        <v>98</v>
      </c>
      <c r="F79" s="33">
        <v>352</v>
      </c>
      <c r="G79" s="34">
        <f t="shared" si="11"/>
        <v>3.5</v>
      </c>
      <c r="H79" s="32">
        <f t="shared" si="8"/>
        <v>137.7952755905512</v>
      </c>
      <c r="I79" s="35">
        <f t="shared" si="9"/>
        <v>11.482939632545934</v>
      </c>
      <c r="J79" s="36"/>
      <c r="K79" s="136"/>
      <c r="L79" s="144"/>
      <c r="M79" s="146"/>
      <c r="N79" s="143"/>
      <c r="O79" s="147"/>
      <c r="P79" s="143"/>
      <c r="Q79" s="109"/>
      <c r="R79" s="109"/>
      <c r="S79" s="109"/>
      <c r="T79" s="109"/>
      <c r="U79" s="109"/>
      <c r="V79" s="109"/>
      <c r="W79" s="109"/>
      <c r="X79" s="39"/>
      <c r="Y79" s="46"/>
      <c r="Z79" s="68"/>
      <c r="AA79" s="151"/>
      <c r="AB79" s="68"/>
      <c r="AC79" s="9"/>
      <c r="AD79" s="47"/>
      <c r="AE79" s="143"/>
      <c r="AG79" s="47"/>
      <c r="AH79" s="88"/>
      <c r="AI79" s="9"/>
      <c r="AJ79" s="9"/>
      <c r="AK79" s="9"/>
      <c r="AL79" s="9"/>
      <c r="AM79" s="20"/>
      <c r="AN79" s="9"/>
      <c r="AO79" s="9"/>
      <c r="AP79" s="9"/>
      <c r="AQ79" s="9"/>
      <c r="BI79" s="32">
        <f t="shared" si="10"/>
        <v>98.0003275</v>
      </c>
    </row>
    <row r="80" spans="2:61" ht="12.75">
      <c r="B80">
        <v>22</v>
      </c>
      <c r="D80" s="29" t="s">
        <v>135</v>
      </c>
      <c r="E80" s="32">
        <v>92.5</v>
      </c>
      <c r="F80" s="33">
        <v>373</v>
      </c>
      <c r="G80" s="34">
        <f t="shared" si="11"/>
        <v>3.708108108108108</v>
      </c>
      <c r="H80" s="32">
        <f t="shared" si="8"/>
        <v>145.9885081932326</v>
      </c>
      <c r="I80" s="35">
        <f t="shared" si="9"/>
        <v>12.165709016102717</v>
      </c>
      <c r="J80" s="36"/>
      <c r="K80" s="136"/>
      <c r="L80" s="144"/>
      <c r="M80" s="146"/>
      <c r="N80" s="143"/>
      <c r="O80" s="147"/>
      <c r="P80" s="100"/>
      <c r="Q80" s="109"/>
      <c r="R80" s="109"/>
      <c r="S80" s="109"/>
      <c r="T80" s="109"/>
      <c r="U80" s="109"/>
      <c r="V80" s="109"/>
      <c r="W80" s="109"/>
      <c r="X80" s="39"/>
      <c r="Y80" s="46"/>
      <c r="Z80" s="68"/>
      <c r="AA80" s="151"/>
      <c r="AB80" s="68"/>
      <c r="AC80" s="9"/>
      <c r="AD80" s="47"/>
      <c r="AE80" s="143"/>
      <c r="AG80" s="47"/>
      <c r="AH80" s="88"/>
      <c r="AI80" s="9"/>
      <c r="AJ80" s="9"/>
      <c r="AK80" s="9"/>
      <c r="AL80" s="9"/>
      <c r="AM80" s="20"/>
      <c r="AN80" s="9"/>
      <c r="AO80" s="9"/>
      <c r="AP80" s="9"/>
      <c r="AQ80" s="9"/>
      <c r="BI80" s="32">
        <f t="shared" si="10"/>
        <v>92.50171453</v>
      </c>
    </row>
    <row r="81" spans="2:61" ht="12.75">
      <c r="B81">
        <v>21</v>
      </c>
      <c r="D81" s="21" t="s">
        <v>136</v>
      </c>
      <c r="E81" s="32">
        <v>87.31</v>
      </c>
      <c r="F81" s="33">
        <v>395</v>
      </c>
      <c r="G81" s="34">
        <f t="shared" si="11"/>
        <v>3.9285305234222885</v>
      </c>
      <c r="H81" s="32">
        <f t="shared" si="8"/>
        <v>154.66655604024757</v>
      </c>
      <c r="I81" s="35">
        <f t="shared" si="9"/>
        <v>12.88887967002063</v>
      </c>
      <c r="J81" s="36"/>
      <c r="K81" s="136"/>
      <c r="L81" s="144"/>
      <c r="M81" s="146"/>
      <c r="N81" s="100"/>
      <c r="O81" s="101"/>
      <c r="P81" s="100"/>
      <c r="Q81" s="55"/>
      <c r="R81" s="55"/>
      <c r="S81" s="55"/>
      <c r="T81" s="55"/>
      <c r="U81" s="55"/>
      <c r="V81" s="55"/>
      <c r="W81" s="55"/>
      <c r="X81" s="39"/>
      <c r="Y81" s="46"/>
      <c r="Z81" s="68"/>
      <c r="AA81" s="151"/>
      <c r="AB81" s="68"/>
      <c r="AC81" s="9"/>
      <c r="AD81" s="47"/>
      <c r="AE81" s="143"/>
      <c r="AG81" s="47"/>
      <c r="AH81" s="88"/>
      <c r="AI81" s="9"/>
      <c r="AJ81" s="9"/>
      <c r="AK81" s="9"/>
      <c r="AL81" s="9"/>
      <c r="AM81" s="20"/>
      <c r="AN81" s="9"/>
      <c r="AO81" s="9"/>
      <c r="AP81" s="9"/>
      <c r="AQ81" s="9"/>
      <c r="BI81" s="32">
        <f t="shared" si="10"/>
        <v>87.31034583</v>
      </c>
    </row>
    <row r="82" spans="2:61" ht="12.75">
      <c r="B82">
        <v>20</v>
      </c>
      <c r="D82" s="21" t="s">
        <v>138</v>
      </c>
      <c r="E82" s="32">
        <v>82.41</v>
      </c>
      <c r="F82" s="33">
        <v>419</v>
      </c>
      <c r="G82" s="34">
        <f t="shared" si="11"/>
        <v>4.162116248028152</v>
      </c>
      <c r="H82" s="32">
        <f t="shared" si="8"/>
        <v>163.86284441055716</v>
      </c>
      <c r="I82" s="35">
        <f t="shared" si="9"/>
        <v>13.655237034213096</v>
      </c>
      <c r="J82" s="36"/>
      <c r="K82" s="136"/>
      <c r="L82" s="144"/>
      <c r="M82" s="146"/>
      <c r="N82" s="100"/>
      <c r="O82" s="101"/>
      <c r="P82" s="100"/>
      <c r="Q82" s="55"/>
      <c r="R82" s="55"/>
      <c r="S82" s="55"/>
      <c r="T82" s="55"/>
      <c r="U82" s="55"/>
      <c r="V82" s="55"/>
      <c r="W82" s="55"/>
      <c r="X82" s="39"/>
      <c r="Y82" s="46"/>
      <c r="Z82" s="68"/>
      <c r="AA82" s="151"/>
      <c r="AB82" s="68"/>
      <c r="AC82" s="9"/>
      <c r="AD82" s="47"/>
      <c r="AE82" s="87"/>
      <c r="AG82" s="47"/>
      <c r="AH82" s="113"/>
      <c r="AI82" s="9"/>
      <c r="AJ82" s="9"/>
      <c r="AK82" s="9"/>
      <c r="AL82" s="9"/>
      <c r="AM82" s="20"/>
      <c r="AN82" s="9"/>
      <c r="AO82" s="9"/>
      <c r="AP82" s="9"/>
      <c r="AQ82" s="9"/>
      <c r="BI82" s="32">
        <f t="shared" si="10"/>
        <v>82.40503214</v>
      </c>
    </row>
    <row r="83" spans="2:61" ht="12.75">
      <c r="B83">
        <v>19</v>
      </c>
      <c r="D83" s="29" t="s">
        <v>139</v>
      </c>
      <c r="E83" s="32">
        <v>77.78</v>
      </c>
      <c r="F83" s="33">
        <v>444</v>
      </c>
      <c r="G83" s="34">
        <f t="shared" si="11"/>
        <v>4.409874003599897</v>
      </c>
      <c r="H83" s="32">
        <f t="shared" si="8"/>
        <v>173.61708675590145</v>
      </c>
      <c r="I83" s="35">
        <f t="shared" si="9"/>
        <v>14.468090562991788</v>
      </c>
      <c r="J83" s="36"/>
      <c r="K83" s="136"/>
      <c r="L83" s="144"/>
      <c r="M83" s="146"/>
      <c r="N83" s="100"/>
      <c r="O83" s="101"/>
      <c r="P83" s="100"/>
      <c r="Q83" s="55"/>
      <c r="R83" s="55"/>
      <c r="S83" s="55"/>
      <c r="T83" s="55"/>
      <c r="U83" s="55"/>
      <c r="V83" s="55"/>
      <c r="W83" s="55"/>
      <c r="X83" s="39"/>
      <c r="Y83" s="46"/>
      <c r="Z83" s="68"/>
      <c r="AA83" s="151"/>
      <c r="AB83" s="68"/>
      <c r="AC83" s="9"/>
      <c r="AD83" s="47"/>
      <c r="AE83" s="9"/>
      <c r="AF83" s="9"/>
      <c r="AG83" s="47"/>
      <c r="AH83" s="9"/>
      <c r="AI83" s="9"/>
      <c r="AJ83" s="9"/>
      <c r="AK83" s="9"/>
      <c r="AL83" s="9"/>
      <c r="AM83" s="20"/>
      <c r="AN83" s="9"/>
      <c r="AO83" s="9"/>
      <c r="AP83" s="9"/>
      <c r="AQ83" s="9"/>
      <c r="BI83" s="32">
        <f t="shared" si="10"/>
        <v>77.78577346</v>
      </c>
    </row>
    <row r="84" spans="2:61" ht="10.5" customHeight="1">
      <c r="B84">
        <v>18</v>
      </c>
      <c r="D84" s="21" t="s">
        <v>140</v>
      </c>
      <c r="E84" s="32">
        <v>73.42</v>
      </c>
      <c r="F84" s="33">
        <v>470</v>
      </c>
      <c r="G84" s="34">
        <f t="shared" si="11"/>
        <v>4.6717515663307</v>
      </c>
      <c r="H84" s="32">
        <f t="shared" si="8"/>
        <v>183.92722702089372</v>
      </c>
      <c r="I84" s="35">
        <f t="shared" si="9"/>
        <v>15.32726891840781</v>
      </c>
      <c r="J84" s="137" t="s">
        <v>28</v>
      </c>
      <c r="K84" s="136"/>
      <c r="L84" s="144"/>
      <c r="M84" s="146"/>
      <c r="N84" s="100"/>
      <c r="O84" s="101"/>
      <c r="P84" s="100"/>
      <c r="Q84" s="55"/>
      <c r="R84" s="55"/>
      <c r="S84" s="55"/>
      <c r="T84" s="55"/>
      <c r="U84" s="55"/>
      <c r="V84" s="55"/>
      <c r="W84" s="55"/>
      <c r="X84" s="51"/>
      <c r="Y84" s="139" t="s">
        <v>83</v>
      </c>
      <c r="Z84" s="140" t="s">
        <v>33</v>
      </c>
      <c r="AA84" s="151"/>
      <c r="AB84" s="68"/>
      <c r="AC84" s="50"/>
      <c r="AD84" s="51"/>
      <c r="AE84" s="50"/>
      <c r="AF84" s="50"/>
      <c r="AG84" s="51"/>
      <c r="AH84" s="50"/>
      <c r="AI84" s="50"/>
      <c r="AJ84" s="50"/>
      <c r="AK84" s="50"/>
      <c r="AL84" s="50"/>
      <c r="AM84" s="20"/>
      <c r="AN84" s="53"/>
      <c r="AO84" s="53"/>
      <c r="AP84" s="53"/>
      <c r="AQ84" s="53"/>
      <c r="AR84" s="53"/>
      <c r="BI84" s="32">
        <f t="shared" si="10"/>
        <v>73.4207859</v>
      </c>
    </row>
    <row r="85" spans="2:61" ht="12.75">
      <c r="B85">
        <v>17</v>
      </c>
      <c r="D85" s="29" t="s">
        <v>141</v>
      </c>
      <c r="E85" s="32">
        <v>69.3</v>
      </c>
      <c r="F85" s="33">
        <v>498</v>
      </c>
      <c r="G85" s="34">
        <f t="shared" si="11"/>
        <v>4.94949494949495</v>
      </c>
      <c r="H85" s="32">
        <f t="shared" si="8"/>
        <v>194.86200588562795</v>
      </c>
      <c r="I85" s="35">
        <f t="shared" si="9"/>
        <v>16.238500490468997</v>
      </c>
      <c r="J85" s="138"/>
      <c r="K85" s="136"/>
      <c r="L85" s="144"/>
      <c r="M85" s="146"/>
      <c r="N85" s="100"/>
      <c r="O85" s="101"/>
      <c r="P85" s="100"/>
      <c r="Q85" s="55"/>
      <c r="R85" s="55"/>
      <c r="S85" s="55"/>
      <c r="T85" s="55"/>
      <c r="U85" s="55"/>
      <c r="V85" s="55"/>
      <c r="W85" s="55"/>
      <c r="X85" s="56"/>
      <c r="Y85" s="138"/>
      <c r="Z85" s="141"/>
      <c r="AA85" s="151"/>
      <c r="AB85" s="68"/>
      <c r="AC85" s="55"/>
      <c r="AD85" s="56"/>
      <c r="AE85" s="55"/>
      <c r="AF85" s="55"/>
      <c r="AG85" s="56"/>
      <c r="AH85" s="55"/>
      <c r="AI85" s="55"/>
      <c r="AJ85" s="55"/>
      <c r="AK85" s="55"/>
      <c r="AL85" s="55"/>
      <c r="AM85" s="20"/>
      <c r="AN85" s="58"/>
      <c r="AO85" s="58"/>
      <c r="AP85" s="58"/>
      <c r="AQ85" s="58"/>
      <c r="AR85" s="58"/>
      <c r="BI85" s="32">
        <f t="shared" si="10"/>
        <v>69.29947483</v>
      </c>
    </row>
    <row r="86" spans="2:61" ht="12.75">
      <c r="B86">
        <v>16</v>
      </c>
      <c r="D86" s="60" t="s">
        <v>142</v>
      </c>
      <c r="E86" s="41">
        <v>65.41</v>
      </c>
      <c r="F86" s="42">
        <v>527</v>
      </c>
      <c r="G86" s="61">
        <f t="shared" si="11"/>
        <v>5.2438465066503595</v>
      </c>
      <c r="H86" s="41">
        <f t="shared" si="8"/>
        <v>206.4506498681244</v>
      </c>
      <c r="I86" s="44">
        <f t="shared" si="9"/>
        <v>17.2042208223437</v>
      </c>
      <c r="J86" s="138"/>
      <c r="K86" s="136"/>
      <c r="L86" s="144"/>
      <c r="M86" s="146"/>
      <c r="N86" s="100"/>
      <c r="O86" s="101"/>
      <c r="P86" s="55"/>
      <c r="Q86" s="55"/>
      <c r="R86" s="55"/>
      <c r="S86" s="55"/>
      <c r="T86" s="55"/>
      <c r="U86" s="55"/>
      <c r="V86" s="55"/>
      <c r="W86" s="55"/>
      <c r="X86" s="56"/>
      <c r="Y86" s="138"/>
      <c r="Z86" s="141"/>
      <c r="AA86" s="151"/>
      <c r="AB86" s="68"/>
      <c r="AC86" s="55"/>
      <c r="AD86" s="56"/>
      <c r="AE86" s="55"/>
      <c r="AF86" s="55"/>
      <c r="AG86" s="56"/>
      <c r="AH86" s="55"/>
      <c r="AI86" s="55"/>
      <c r="AJ86" s="55"/>
      <c r="AK86" s="55"/>
      <c r="AL86" s="55"/>
      <c r="AM86" s="20"/>
      <c r="AN86" s="58"/>
      <c r="AO86" s="58"/>
      <c r="AP86" s="58"/>
      <c r="AQ86" s="58"/>
      <c r="AR86" s="58"/>
      <c r="BI86" s="41">
        <f t="shared" si="10"/>
        <v>65.41124562</v>
      </c>
    </row>
    <row r="87" spans="2:61" ht="12.75">
      <c r="B87">
        <v>15</v>
      </c>
      <c r="D87" s="21" t="s">
        <v>143</v>
      </c>
      <c r="E87" s="32">
        <v>61.74</v>
      </c>
      <c r="F87" s="33">
        <v>559</v>
      </c>
      <c r="G87" s="114">
        <f t="shared" si="11"/>
        <v>5.555555555555555</v>
      </c>
      <c r="H87" s="115">
        <f t="shared" si="8"/>
        <v>218.72265966754156</v>
      </c>
      <c r="I87" s="35">
        <f t="shared" si="9"/>
        <v>18.226888305628464</v>
      </c>
      <c r="J87" s="138"/>
      <c r="K87" s="136"/>
      <c r="L87" s="100"/>
      <c r="M87" s="108"/>
      <c r="N87" s="100"/>
      <c r="O87" s="55"/>
      <c r="P87" s="55"/>
      <c r="Q87" s="55"/>
      <c r="R87" s="55"/>
      <c r="S87" s="55"/>
      <c r="T87" s="55"/>
      <c r="U87" s="55"/>
      <c r="V87" s="55"/>
      <c r="W87" s="55"/>
      <c r="X87" s="56"/>
      <c r="Y87" s="138"/>
      <c r="Z87" s="141"/>
      <c r="AA87" s="92"/>
      <c r="AB87" s="9"/>
      <c r="AC87" s="55"/>
      <c r="AD87" s="56"/>
      <c r="AE87" s="55"/>
      <c r="AF87" s="55"/>
      <c r="AG87" s="56"/>
      <c r="AH87" s="55"/>
      <c r="AI87" s="55"/>
      <c r="AJ87" s="55"/>
      <c r="AK87" s="55"/>
      <c r="AL87" s="55"/>
      <c r="AM87" s="20"/>
      <c r="AN87" s="58"/>
      <c r="AO87" s="58"/>
      <c r="AP87" s="58"/>
      <c r="AQ87" s="58"/>
      <c r="AR87" s="58"/>
      <c r="BI87" s="32">
        <f t="shared" si="10"/>
        <v>61.73490901</v>
      </c>
    </row>
    <row r="88" spans="2:61" ht="12.75">
      <c r="B88">
        <v>14</v>
      </c>
      <c r="D88" s="29" t="s">
        <v>144</v>
      </c>
      <c r="E88" s="32">
        <v>58.27</v>
      </c>
      <c r="F88" s="33">
        <v>592</v>
      </c>
      <c r="G88" s="34">
        <f t="shared" si="11"/>
        <v>5.886390938733482</v>
      </c>
      <c r="H88" s="32">
        <f t="shared" si="8"/>
        <v>231.74767475328667</v>
      </c>
      <c r="I88" s="35">
        <f t="shared" si="9"/>
        <v>19.312306229440555</v>
      </c>
      <c r="J88" s="138"/>
      <c r="K88" s="136"/>
      <c r="L88" s="100"/>
      <c r="M88" s="108"/>
      <c r="N88" s="100"/>
      <c r="O88" s="55"/>
      <c r="P88" s="55"/>
      <c r="Q88" s="55"/>
      <c r="R88" s="55"/>
      <c r="S88" s="55"/>
      <c r="T88" s="55"/>
      <c r="U88" s="55"/>
      <c r="V88" s="55"/>
      <c r="W88" s="55"/>
      <c r="X88" s="56"/>
      <c r="Y88" s="138"/>
      <c r="Z88" s="141"/>
      <c r="AA88" s="92"/>
      <c r="AB88" s="9"/>
      <c r="AC88" s="55"/>
      <c r="AD88" s="56"/>
      <c r="AE88" s="55"/>
      <c r="AF88" s="55"/>
      <c r="AG88" s="56"/>
      <c r="AH88" s="55"/>
      <c r="AI88" s="55"/>
      <c r="AJ88" s="55"/>
      <c r="AK88" s="55"/>
      <c r="AL88" s="55"/>
      <c r="AM88" s="20"/>
      <c r="AN88" s="58"/>
      <c r="AO88" s="58"/>
      <c r="AP88" s="58"/>
      <c r="AQ88" s="58"/>
      <c r="AR88" s="58"/>
      <c r="BI88" s="32">
        <f t="shared" si="10"/>
        <v>58.270465</v>
      </c>
    </row>
    <row r="89" spans="2:61" ht="12.75">
      <c r="B89">
        <v>13</v>
      </c>
      <c r="D89" s="21" t="s">
        <v>145</v>
      </c>
      <c r="E89" s="32">
        <v>55</v>
      </c>
      <c r="F89" s="33">
        <v>627</v>
      </c>
      <c r="G89" s="34">
        <f t="shared" si="11"/>
        <v>6.236363636363636</v>
      </c>
      <c r="H89" s="32">
        <f t="shared" si="8"/>
        <v>245.5261274158912</v>
      </c>
      <c r="I89" s="35">
        <f t="shared" si="9"/>
        <v>20.460510617990934</v>
      </c>
      <c r="J89" s="138"/>
      <c r="K89" s="136"/>
      <c r="L89" s="100"/>
      <c r="M89" s="108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6"/>
      <c r="Y89" s="138"/>
      <c r="Z89" s="141"/>
      <c r="AA89" s="92"/>
      <c r="AB89" s="55"/>
      <c r="AC89" s="55"/>
      <c r="AD89" s="56"/>
      <c r="AE89" s="55"/>
      <c r="AF89" s="55"/>
      <c r="AG89" s="56"/>
      <c r="AH89" s="55"/>
      <c r="AI89" s="55"/>
      <c r="AJ89" s="55"/>
      <c r="AK89" s="55"/>
      <c r="AL89" s="55"/>
      <c r="AM89" s="20"/>
      <c r="AN89" s="58"/>
      <c r="AO89" s="58"/>
      <c r="AP89" s="58"/>
      <c r="AQ89" s="58"/>
      <c r="AR89" s="58"/>
      <c r="BI89" s="32">
        <f t="shared" si="10"/>
        <v>54.99672433</v>
      </c>
    </row>
    <row r="90" spans="2:61" ht="12.75">
      <c r="B90">
        <v>12</v>
      </c>
      <c r="D90" s="29" t="s">
        <v>146</v>
      </c>
      <c r="E90" s="32">
        <v>51.91</v>
      </c>
      <c r="F90" s="33">
        <v>665</v>
      </c>
      <c r="G90" s="34">
        <f t="shared" si="11"/>
        <v>6.607590059718745</v>
      </c>
      <c r="H90" s="32">
        <f t="shared" si="8"/>
        <v>260.14134093380886</v>
      </c>
      <c r="I90" s="35">
        <f t="shared" si="9"/>
        <v>21.678445077817404</v>
      </c>
      <c r="J90" s="138"/>
      <c r="K90" s="136"/>
      <c r="L90" s="100"/>
      <c r="M90" s="108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6"/>
      <c r="Y90" s="138"/>
      <c r="Z90" s="141"/>
      <c r="AA90" s="92"/>
      <c r="AB90" s="55"/>
      <c r="AC90" s="55"/>
      <c r="AD90" s="56"/>
      <c r="AE90" s="55"/>
      <c r="AF90" s="55"/>
      <c r="AG90" s="56"/>
      <c r="AH90" s="55"/>
      <c r="AI90" s="55"/>
      <c r="AJ90" s="55"/>
      <c r="AK90" s="55"/>
      <c r="AL90" s="55"/>
      <c r="AM90" s="20"/>
      <c r="AN90" s="58"/>
      <c r="AO90" s="58"/>
      <c r="AP90" s="58"/>
      <c r="AQ90" s="58"/>
      <c r="AR90" s="58"/>
      <c r="BI90" s="32">
        <f t="shared" si="10"/>
        <v>51.913687</v>
      </c>
    </row>
    <row r="91" spans="2:61" ht="12.75">
      <c r="B91">
        <v>11</v>
      </c>
      <c r="D91" s="21" t="s">
        <v>116</v>
      </c>
      <c r="E91" s="32">
        <v>49</v>
      </c>
      <c r="F91" s="33">
        <v>704</v>
      </c>
      <c r="G91" s="34">
        <f t="shared" si="11"/>
        <v>7</v>
      </c>
      <c r="H91" s="32">
        <f t="shared" si="8"/>
        <v>275.5905511811024</v>
      </c>
      <c r="I91" s="35">
        <f t="shared" si="9"/>
        <v>22.965879265091868</v>
      </c>
      <c r="J91" s="138"/>
      <c r="K91" s="136"/>
      <c r="L91" s="100"/>
      <c r="M91" s="108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6"/>
      <c r="Y91" s="138"/>
      <c r="Z91" s="141"/>
      <c r="AA91" s="92"/>
      <c r="AB91" s="55"/>
      <c r="AC91" s="55"/>
      <c r="AD91" s="56"/>
      <c r="AE91" s="55"/>
      <c r="AF91" s="55"/>
      <c r="AG91" s="56"/>
      <c r="AH91" s="55"/>
      <c r="AI91" s="55"/>
      <c r="AJ91" s="55"/>
      <c r="AK91" s="55"/>
      <c r="AL91" s="55"/>
      <c r="AM91" s="20"/>
      <c r="AN91" s="58"/>
      <c r="AO91" s="58"/>
      <c r="AP91" s="58"/>
      <c r="AQ91" s="58"/>
      <c r="AR91" s="58"/>
      <c r="BI91" s="32">
        <f t="shared" si="10"/>
        <v>49.00016375</v>
      </c>
    </row>
    <row r="92" spans="2:61" ht="12.75">
      <c r="B92">
        <v>10</v>
      </c>
      <c r="D92" s="29" t="s">
        <v>147</v>
      </c>
      <c r="E92" s="32">
        <v>46.25</v>
      </c>
      <c r="F92" s="33">
        <v>746</v>
      </c>
      <c r="G92" s="34">
        <f t="shared" si="11"/>
        <v>7.416216216216216</v>
      </c>
      <c r="H92" s="32">
        <f t="shared" si="8"/>
        <v>291.9770163864652</v>
      </c>
      <c r="I92" s="35">
        <f t="shared" si="9"/>
        <v>24.331418032205434</v>
      </c>
      <c r="J92" s="138"/>
      <c r="K92" s="136"/>
      <c r="L92" s="100"/>
      <c r="M92" s="108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6"/>
      <c r="Y92" s="138"/>
      <c r="Z92" s="141"/>
      <c r="AA92" s="92"/>
      <c r="AB92" s="55"/>
      <c r="AC92" s="55"/>
      <c r="AD92" s="56"/>
      <c r="AE92" s="55"/>
      <c r="AF92" s="55"/>
      <c r="AG92" s="56"/>
      <c r="AH92" s="55"/>
      <c r="AI92" s="55"/>
      <c r="AJ92" s="55"/>
      <c r="AK92" s="55"/>
      <c r="AL92" s="55"/>
      <c r="AM92" s="20"/>
      <c r="AN92" s="58"/>
      <c r="AO92" s="58"/>
      <c r="AP92" s="58"/>
      <c r="AQ92" s="58"/>
      <c r="AR92" s="58"/>
      <c r="BI92" s="32">
        <f t="shared" si="10"/>
        <v>46.24555995</v>
      </c>
    </row>
    <row r="93" spans="2:61" ht="12.75">
      <c r="B93">
        <v>9</v>
      </c>
      <c r="D93" s="21" t="s">
        <v>148</v>
      </c>
      <c r="E93" s="32">
        <v>43.65</v>
      </c>
      <c r="F93" s="33">
        <v>790</v>
      </c>
      <c r="G93" s="34">
        <f t="shared" si="11"/>
        <v>7.857961053837343</v>
      </c>
      <c r="H93" s="32">
        <f t="shared" si="8"/>
        <v>309.3685454266671</v>
      </c>
      <c r="I93" s="35">
        <f t="shared" si="9"/>
        <v>25.780712118888925</v>
      </c>
      <c r="J93" s="138"/>
      <c r="K93" s="136"/>
      <c r="L93" s="100"/>
      <c r="M93" s="108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6"/>
      <c r="Y93" s="138"/>
      <c r="Z93" s="141"/>
      <c r="AA93" s="92"/>
      <c r="AB93" s="55"/>
      <c r="AC93" s="55"/>
      <c r="AD93" s="56"/>
      <c r="AE93" s="55"/>
      <c r="AF93" s="55"/>
      <c r="AG93" s="56"/>
      <c r="AH93" s="55"/>
      <c r="AI93" s="55"/>
      <c r="AJ93" s="55"/>
      <c r="AK93" s="55"/>
      <c r="AL93" s="55"/>
      <c r="AM93" s="20"/>
      <c r="AN93" s="58"/>
      <c r="AO93" s="58"/>
      <c r="AP93" s="58"/>
      <c r="AQ93" s="58"/>
      <c r="AR93" s="58"/>
      <c r="BI93" s="32">
        <f t="shared" si="10"/>
        <v>43.6498756</v>
      </c>
    </row>
    <row r="94" spans="2:61" ht="12.75">
      <c r="B94">
        <v>8</v>
      </c>
      <c r="D94" s="21" t="s">
        <v>149</v>
      </c>
      <c r="E94" s="32">
        <v>41.2</v>
      </c>
      <c r="F94" s="33">
        <v>837</v>
      </c>
      <c r="G94" s="34">
        <f t="shared" si="11"/>
        <v>8.325242718446601</v>
      </c>
      <c r="H94" s="32">
        <f t="shared" si="8"/>
        <v>327.7654613561654</v>
      </c>
      <c r="I94" s="35">
        <f t="shared" si="9"/>
        <v>27.313788446347118</v>
      </c>
      <c r="J94" s="138"/>
      <c r="K94" s="136"/>
      <c r="L94" s="100"/>
      <c r="M94" s="108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6"/>
      <c r="Y94" s="138"/>
      <c r="Z94" s="141"/>
      <c r="AA94" s="92"/>
      <c r="AB94" s="55"/>
      <c r="AC94" s="55"/>
      <c r="AD94" s="56"/>
      <c r="AE94" s="55"/>
      <c r="AF94" s="55"/>
      <c r="AG94" s="56"/>
      <c r="AH94" s="55"/>
      <c r="AI94" s="55"/>
      <c r="AJ94" s="55"/>
      <c r="AK94" s="55"/>
      <c r="AL94" s="55"/>
      <c r="AM94" s="20"/>
      <c r="AN94" s="58"/>
      <c r="AO94" s="58"/>
      <c r="AP94" s="58"/>
      <c r="AQ94" s="58"/>
      <c r="AR94" s="58"/>
      <c r="BI94" s="32">
        <f t="shared" si="10"/>
        <v>41.20251607</v>
      </c>
    </row>
    <row r="95" spans="2:61" ht="12.75">
      <c r="B95">
        <v>7</v>
      </c>
      <c r="D95" s="29" t="s">
        <v>150</v>
      </c>
      <c r="E95" s="32">
        <v>38.89</v>
      </c>
      <c r="F95" s="33">
        <v>887</v>
      </c>
      <c r="G95" s="34">
        <f t="shared" si="11"/>
        <v>8.819748007199793</v>
      </c>
      <c r="H95" s="32">
        <f t="shared" si="8"/>
        <v>347.2341735118029</v>
      </c>
      <c r="I95" s="35">
        <f t="shared" si="9"/>
        <v>28.936181125983577</v>
      </c>
      <c r="J95" s="138"/>
      <c r="K95" s="136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6"/>
      <c r="Y95" s="138"/>
      <c r="Z95" s="141"/>
      <c r="AA95" s="92"/>
      <c r="AB95" s="55"/>
      <c r="AC95" s="55"/>
      <c r="AD95" s="56"/>
      <c r="AE95" s="55"/>
      <c r="AF95" s="55"/>
      <c r="AG95" s="56"/>
      <c r="AH95" s="55"/>
      <c r="AI95" s="55"/>
      <c r="AJ95" s="55"/>
      <c r="AK95" s="55"/>
      <c r="AL95" s="55"/>
      <c r="AM95" s="20"/>
      <c r="AN95" s="58"/>
      <c r="AO95" s="58"/>
      <c r="AP95" s="58"/>
      <c r="AQ95" s="58"/>
      <c r="AR95" s="58"/>
      <c r="BI95" s="32">
        <f t="shared" si="10"/>
        <v>38.89288673</v>
      </c>
    </row>
    <row r="96" spans="2:61" ht="12.75">
      <c r="B96">
        <v>6</v>
      </c>
      <c r="D96" s="21" t="s">
        <v>124</v>
      </c>
      <c r="E96" s="32">
        <v>36.71</v>
      </c>
      <c r="F96" s="33">
        <v>940</v>
      </c>
      <c r="G96" s="34">
        <f t="shared" si="11"/>
        <v>9.3435031326614</v>
      </c>
      <c r="H96" s="32">
        <f t="shared" si="8"/>
        <v>367.85445404178745</v>
      </c>
      <c r="I96" s="35">
        <f t="shared" si="9"/>
        <v>30.65453783681562</v>
      </c>
      <c r="J96" s="138"/>
      <c r="K96" s="136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6"/>
      <c r="Y96" s="138"/>
      <c r="Z96" s="141"/>
      <c r="AA96" s="92"/>
      <c r="AB96" s="55"/>
      <c r="AC96" s="55"/>
      <c r="AD96" s="56"/>
      <c r="AE96" s="55"/>
      <c r="AF96" s="55"/>
      <c r="AG96" s="56"/>
      <c r="AH96" s="55"/>
      <c r="AI96" s="55"/>
      <c r="AJ96" s="55"/>
      <c r="AK96" s="55"/>
      <c r="AL96" s="55"/>
      <c r="AM96" s="20"/>
      <c r="AN96" s="58"/>
      <c r="AO96" s="58"/>
      <c r="AP96" s="58"/>
      <c r="AQ96" s="58"/>
      <c r="AR96" s="58"/>
      <c r="BI96" s="32">
        <f t="shared" si="10"/>
        <v>36.71039295</v>
      </c>
    </row>
    <row r="97" spans="2:61" ht="12.75">
      <c r="B97">
        <v>5</v>
      </c>
      <c r="D97" s="29" t="s">
        <v>151</v>
      </c>
      <c r="E97" s="32">
        <v>34.65</v>
      </c>
      <c r="F97" s="33">
        <v>996</v>
      </c>
      <c r="G97" s="34">
        <f t="shared" si="11"/>
        <v>9.8989898989899</v>
      </c>
      <c r="H97" s="32">
        <f t="shared" si="8"/>
        <v>389.7240117712559</v>
      </c>
      <c r="I97" s="35">
        <f t="shared" si="9"/>
        <v>32.477000980937994</v>
      </c>
      <c r="J97" s="138"/>
      <c r="K97" s="136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6"/>
      <c r="Y97" s="138"/>
      <c r="Z97" s="141"/>
      <c r="AA97" s="92"/>
      <c r="AB97" s="55"/>
      <c r="AC97" s="55"/>
      <c r="AD97" s="56"/>
      <c r="AE97" s="55"/>
      <c r="AF97" s="55"/>
      <c r="AG97" s="56"/>
      <c r="AH97" s="55"/>
      <c r="AI97" s="55"/>
      <c r="AJ97" s="55"/>
      <c r="AK97" s="55"/>
      <c r="AL97" s="55"/>
      <c r="AM97" s="20"/>
      <c r="AN97" s="58"/>
      <c r="AO97" s="58"/>
      <c r="AP97" s="58"/>
      <c r="AQ97" s="58"/>
      <c r="AR97" s="58"/>
      <c r="BI97" s="32">
        <f t="shared" si="10"/>
        <v>34.644440100000004</v>
      </c>
    </row>
    <row r="98" spans="2:61" ht="12.75" customHeight="1">
      <c r="B98">
        <v>4</v>
      </c>
      <c r="D98" s="60" t="s">
        <v>152</v>
      </c>
      <c r="E98" s="41">
        <v>32.7</v>
      </c>
      <c r="F98" s="42">
        <v>1050</v>
      </c>
      <c r="G98" s="61">
        <f t="shared" si="11"/>
        <v>10.489296636085626</v>
      </c>
      <c r="H98" s="41">
        <f t="shared" si="8"/>
        <v>412.9644344915601</v>
      </c>
      <c r="I98" s="44">
        <f t="shared" si="9"/>
        <v>34.413702874296675</v>
      </c>
      <c r="J98" s="138"/>
      <c r="K98" s="136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6"/>
      <c r="Y98" s="46"/>
      <c r="Z98" s="68"/>
      <c r="AA98" s="92"/>
      <c r="AB98" s="9"/>
      <c r="AC98" s="9"/>
      <c r="AD98" s="47"/>
      <c r="AE98" s="9"/>
      <c r="AF98" s="9"/>
      <c r="AG98" s="47"/>
      <c r="AH98" s="9"/>
      <c r="AI98" s="9"/>
      <c r="AJ98" s="9"/>
      <c r="AK98" s="9"/>
      <c r="AL98" s="9"/>
      <c r="AM98" s="20"/>
      <c r="AN98" s="9"/>
      <c r="AO98" s="9"/>
      <c r="AP98" s="9"/>
      <c r="AQ98" s="9"/>
      <c r="BI98" s="41">
        <f aca="true" t="shared" si="12" ref="BI98:BI109">E99*$BF$12</f>
        <v>32.70562281</v>
      </c>
    </row>
    <row r="99" spans="2:61" ht="12.75">
      <c r="B99">
        <v>3</v>
      </c>
      <c r="D99" s="21" t="s">
        <v>153</v>
      </c>
      <c r="E99" s="32">
        <v>30.87</v>
      </c>
      <c r="F99" s="33">
        <v>1110</v>
      </c>
      <c r="G99" s="34">
        <f t="shared" si="11"/>
        <v>11.11111111111111</v>
      </c>
      <c r="H99" s="32">
        <f t="shared" si="8"/>
        <v>437.4453193350831</v>
      </c>
      <c r="I99" s="35">
        <f t="shared" si="9"/>
        <v>36.45377661125693</v>
      </c>
      <c r="J99" s="138"/>
      <c r="K99" s="136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46"/>
      <c r="Z99" s="68"/>
      <c r="AA99" s="9"/>
      <c r="AB99" s="9"/>
      <c r="AC99" s="9"/>
      <c r="AD99" s="47"/>
      <c r="AE99" s="9"/>
      <c r="AF99" s="9"/>
      <c r="AG99" s="47"/>
      <c r="AH99" s="9"/>
      <c r="AI99" s="9"/>
      <c r="AJ99" s="9"/>
      <c r="AK99" s="9"/>
      <c r="AL99" s="9"/>
      <c r="AM99" s="20"/>
      <c r="AN99" s="9"/>
      <c r="AO99" s="9"/>
      <c r="AP99" s="9"/>
      <c r="AQ99" s="9"/>
      <c r="BI99" s="32">
        <f t="shared" si="12"/>
        <v>30.87275182</v>
      </c>
    </row>
    <row r="100" spans="2:61" ht="12.75">
      <c r="B100">
        <v>2</v>
      </c>
      <c r="D100" s="29" t="s">
        <v>154</v>
      </c>
      <c r="E100" s="32">
        <v>29.14</v>
      </c>
      <c r="F100" s="33">
        <v>1180</v>
      </c>
      <c r="G100" s="34">
        <f t="shared" si="11"/>
        <v>11.77076183939602</v>
      </c>
      <c r="H100" s="32">
        <f t="shared" si="8"/>
        <v>463.4158204486622</v>
      </c>
      <c r="I100" s="35">
        <f t="shared" si="9"/>
        <v>38.617985037388515</v>
      </c>
      <c r="J100" s="138"/>
      <c r="K100" s="136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46"/>
      <c r="Z100" s="9"/>
      <c r="AA100" s="9"/>
      <c r="AB100" s="9"/>
      <c r="AC100" s="9"/>
      <c r="AD100" s="47"/>
      <c r="AE100" s="9"/>
      <c r="AF100" s="9"/>
      <c r="AG100" s="47"/>
      <c r="AH100" s="9"/>
      <c r="AI100" s="9"/>
      <c r="AJ100" s="9"/>
      <c r="AK100" s="9"/>
      <c r="AL100" s="9"/>
      <c r="AM100" s="20"/>
      <c r="AN100" s="9"/>
      <c r="AO100" s="9"/>
      <c r="AP100" s="9"/>
      <c r="AQ100" s="9"/>
      <c r="BI100" s="32">
        <f t="shared" si="12"/>
        <v>29.1352325</v>
      </c>
    </row>
    <row r="101" spans="2:61" ht="12.75">
      <c r="B101">
        <v>1</v>
      </c>
      <c r="D101" s="21" t="s">
        <v>131</v>
      </c>
      <c r="E101" s="32">
        <v>27.5</v>
      </c>
      <c r="F101" s="33">
        <v>1250</v>
      </c>
      <c r="G101" s="34">
        <f t="shared" si="11"/>
        <v>12.472727272727273</v>
      </c>
      <c r="H101" s="32">
        <f t="shared" si="8"/>
        <v>491.0522548317824</v>
      </c>
      <c r="I101" s="35">
        <f t="shared" si="9"/>
        <v>40.92102123598187</v>
      </c>
      <c r="J101" s="138"/>
      <c r="K101" s="54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46"/>
      <c r="Z101" s="9"/>
      <c r="AA101" s="9"/>
      <c r="AB101" s="9"/>
      <c r="AC101" s="9"/>
      <c r="AD101" s="47"/>
      <c r="AE101" s="9"/>
      <c r="AF101" s="9"/>
      <c r="AG101" s="47"/>
      <c r="AH101" s="9"/>
      <c r="AI101" s="9"/>
      <c r="AJ101" s="9"/>
      <c r="AK101" s="9"/>
      <c r="AL101" s="9"/>
      <c r="AM101" s="47"/>
      <c r="AN101" s="9"/>
      <c r="AO101" s="9"/>
      <c r="AP101" s="9"/>
      <c r="AQ101" s="9"/>
      <c r="BI101" s="32">
        <f t="shared" si="12"/>
        <v>27.503659480000003</v>
      </c>
    </row>
    <row r="102" spans="4:61" ht="12.75">
      <c r="D102" s="29" t="s">
        <v>155</v>
      </c>
      <c r="E102" s="32">
        <v>25.96</v>
      </c>
      <c r="F102" s="33">
        <v>1320</v>
      </c>
      <c r="G102" s="34">
        <f t="shared" si="11"/>
        <v>13.212634822804313</v>
      </c>
      <c r="H102" s="32">
        <f t="shared" si="8"/>
        <v>520.1824733387525</v>
      </c>
      <c r="I102" s="35">
        <f t="shared" si="9"/>
        <v>43.34853944489604</v>
      </c>
      <c r="J102" s="138"/>
      <c r="K102" s="54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6"/>
      <c r="Z102" s="9"/>
      <c r="AA102" s="9"/>
      <c r="AB102" s="9"/>
      <c r="AC102" s="9"/>
      <c r="AD102" s="47"/>
      <c r="AE102" s="9"/>
      <c r="AF102" s="9"/>
      <c r="AG102" s="47"/>
      <c r="AH102" s="9"/>
      <c r="AI102" s="9"/>
      <c r="AJ102" s="9"/>
      <c r="AK102" s="9"/>
      <c r="AL102" s="9"/>
      <c r="AM102" s="47"/>
      <c r="AN102" s="9"/>
      <c r="AO102" s="9"/>
      <c r="AP102" s="9"/>
      <c r="AQ102" s="9"/>
      <c r="BI102" s="32">
        <f t="shared" si="12"/>
        <v>25.9568435</v>
      </c>
    </row>
    <row r="103" spans="4:61" ht="12.75">
      <c r="D103" s="21" t="s">
        <v>156</v>
      </c>
      <c r="E103" s="32">
        <v>24.5</v>
      </c>
      <c r="F103" s="33">
        <v>1400</v>
      </c>
      <c r="G103" s="34">
        <f t="shared" si="11"/>
        <v>14</v>
      </c>
      <c r="H103" s="32">
        <f t="shared" si="8"/>
        <v>551.1811023622048</v>
      </c>
      <c r="I103" s="35">
        <f t="shared" si="9"/>
        <v>45.931758530183735</v>
      </c>
      <c r="J103" s="138"/>
      <c r="K103" s="54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6"/>
      <c r="Z103" s="9"/>
      <c r="AA103" s="9"/>
      <c r="AB103" s="9"/>
      <c r="AC103" s="9"/>
      <c r="AD103" s="47"/>
      <c r="AE103" s="9"/>
      <c r="AF103" s="9"/>
      <c r="AG103" s="47"/>
      <c r="AH103" s="9"/>
      <c r="AI103" s="9"/>
      <c r="AJ103" s="9"/>
      <c r="AK103" s="9"/>
      <c r="AL103" s="9"/>
      <c r="AM103" s="47"/>
      <c r="AN103" s="9"/>
      <c r="AO103" s="9"/>
      <c r="AP103" s="9"/>
      <c r="AQ103" s="9"/>
      <c r="BI103" s="32">
        <f t="shared" si="12"/>
        <v>24.494784560000003</v>
      </c>
    </row>
    <row r="104" spans="4:61" ht="12.75">
      <c r="D104" s="29" t="s">
        <v>157</v>
      </c>
      <c r="E104" s="32">
        <v>23.12</v>
      </c>
      <c r="F104" s="33">
        <v>1490</v>
      </c>
      <c r="G104" s="34">
        <f t="shared" si="11"/>
        <v>14.835640138408303</v>
      </c>
      <c r="H104" s="32">
        <f t="shared" si="8"/>
        <v>584.0803204097757</v>
      </c>
      <c r="I104" s="35">
        <f t="shared" si="9"/>
        <v>48.673360034147976</v>
      </c>
      <c r="J104" s="138"/>
      <c r="K104" s="54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6"/>
      <c r="Z104" s="9"/>
      <c r="AA104" s="9"/>
      <c r="AB104" s="9"/>
      <c r="AC104" s="9"/>
      <c r="AD104" s="47"/>
      <c r="AE104" s="9"/>
      <c r="AF104" s="9"/>
      <c r="AG104" s="47"/>
      <c r="AH104" s="9"/>
      <c r="AI104" s="9"/>
      <c r="AJ104" s="9"/>
      <c r="AK104" s="9"/>
      <c r="AL104" s="9"/>
      <c r="AM104" s="47"/>
      <c r="AN104" s="9"/>
      <c r="AO104" s="9"/>
      <c r="AP104" s="9"/>
      <c r="AQ104" s="9"/>
      <c r="BI104" s="32">
        <f t="shared" si="12"/>
        <v>23.12807729</v>
      </c>
    </row>
    <row r="105" spans="4:61" ht="12.75">
      <c r="D105" s="21" t="s">
        <v>158</v>
      </c>
      <c r="E105" s="32">
        <v>21.83</v>
      </c>
      <c r="F105" s="33">
        <v>1580</v>
      </c>
      <c r="G105" s="34">
        <f t="shared" si="11"/>
        <v>15.71232249198351</v>
      </c>
      <c r="H105" s="32">
        <f t="shared" si="8"/>
        <v>618.5953737001382</v>
      </c>
      <c r="I105" s="35">
        <f t="shared" si="9"/>
        <v>51.549614475011516</v>
      </c>
      <c r="J105" s="138"/>
      <c r="K105" s="54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Z105" s="9"/>
      <c r="AA105" s="9"/>
      <c r="AB105" s="9"/>
      <c r="AC105" s="9"/>
      <c r="AD105" s="47"/>
      <c r="AE105" s="9"/>
      <c r="AF105" s="9"/>
      <c r="AG105" s="47"/>
      <c r="AH105" s="9"/>
      <c r="AI105" s="9"/>
      <c r="AJ105" s="9"/>
      <c r="AK105" s="9"/>
      <c r="AL105" s="9"/>
      <c r="AM105" s="47"/>
      <c r="AN105" s="9"/>
      <c r="AO105" s="9"/>
      <c r="AP105" s="9"/>
      <c r="AQ105" s="9"/>
      <c r="BI105" s="32">
        <f t="shared" si="12"/>
        <v>21.8249378</v>
      </c>
    </row>
    <row r="106" spans="4:61" ht="12.75">
      <c r="D106" s="21" t="s">
        <v>137</v>
      </c>
      <c r="E106" s="32">
        <v>20.6</v>
      </c>
      <c r="F106" s="33">
        <v>1670</v>
      </c>
      <c r="G106" s="34">
        <f t="shared" si="11"/>
        <v>16.650485436893202</v>
      </c>
      <c r="H106" s="32">
        <f t="shared" si="8"/>
        <v>655.5309227123308</v>
      </c>
      <c r="I106" s="35">
        <f t="shared" si="9"/>
        <v>54.627576892694236</v>
      </c>
      <c r="J106" s="138"/>
      <c r="K106" s="54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Z106" s="9"/>
      <c r="AA106" s="9"/>
      <c r="AB106" s="9"/>
      <c r="AC106" s="9"/>
      <c r="AD106" s="47"/>
      <c r="AE106" s="9"/>
      <c r="AF106" s="9"/>
      <c r="AG106" s="47"/>
      <c r="AH106" s="9"/>
      <c r="AI106" s="9"/>
      <c r="AJ106" s="9"/>
      <c r="AK106" s="9"/>
      <c r="AL106" s="9"/>
      <c r="AM106" s="47"/>
      <c r="AN106" s="9"/>
      <c r="AO106" s="9"/>
      <c r="AP106" s="9"/>
      <c r="AQ106" s="9"/>
      <c r="BI106" s="32">
        <f t="shared" si="12"/>
        <v>20.60655535</v>
      </c>
    </row>
    <row r="107" spans="4:61" ht="12.75">
      <c r="D107" s="29" t="s">
        <v>159</v>
      </c>
      <c r="E107" s="32">
        <v>19.45</v>
      </c>
      <c r="F107" s="33">
        <v>1770</v>
      </c>
      <c r="G107" s="34">
        <f t="shared" si="11"/>
        <v>17.63496143958869</v>
      </c>
      <c r="H107" s="32">
        <f t="shared" si="8"/>
        <v>694.2898204562476</v>
      </c>
      <c r="I107" s="35">
        <f t="shared" si="9"/>
        <v>57.857485038020634</v>
      </c>
      <c r="J107" s="138"/>
      <c r="K107" s="54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6"/>
      <c r="Z107" s="9"/>
      <c r="AA107" s="9"/>
      <c r="AB107" s="9"/>
      <c r="AC107" s="9"/>
      <c r="AD107" s="47"/>
      <c r="AE107" s="9"/>
      <c r="AF107" s="9"/>
      <c r="AG107" s="47"/>
      <c r="AH107" s="9"/>
      <c r="AI107" s="9"/>
      <c r="AJ107" s="9"/>
      <c r="AK107" s="9"/>
      <c r="AL107" s="9"/>
      <c r="AM107" s="47"/>
      <c r="AN107" s="9"/>
      <c r="AO107" s="9"/>
      <c r="AP107" s="9"/>
      <c r="AQ107" s="9"/>
      <c r="BI107" s="32">
        <f t="shared" si="12"/>
        <v>19.441146050000004</v>
      </c>
    </row>
    <row r="108" spans="4:61" ht="12.75">
      <c r="D108" s="21" t="s">
        <v>160</v>
      </c>
      <c r="E108" s="32">
        <v>18.35</v>
      </c>
      <c r="F108" s="33">
        <v>1870</v>
      </c>
      <c r="G108" s="34">
        <f t="shared" si="11"/>
        <v>18.69209809264305</v>
      </c>
      <c r="H108" s="32">
        <f t="shared" si="8"/>
        <v>735.9093737261044</v>
      </c>
      <c r="I108" s="35">
        <f t="shared" si="9"/>
        <v>61.32578114384203</v>
      </c>
      <c r="J108" s="138"/>
      <c r="K108" s="54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6"/>
      <c r="AD108" s="20"/>
      <c r="AG108" s="20"/>
      <c r="AM108" s="47"/>
      <c r="AN108" s="9"/>
      <c r="AO108" s="9"/>
      <c r="AP108" s="9"/>
      <c r="AQ108" s="9"/>
      <c r="BI108" s="32">
        <f t="shared" si="12"/>
        <v>18.34989916</v>
      </c>
    </row>
    <row r="109" spans="4:61" ht="12.75">
      <c r="D109" s="29" t="s">
        <v>161</v>
      </c>
      <c r="E109" s="32">
        <v>17.32</v>
      </c>
      <c r="F109" s="33">
        <v>1990</v>
      </c>
      <c r="G109" s="34">
        <f t="shared" si="11"/>
        <v>19.803695150115473</v>
      </c>
      <c r="H109" s="32">
        <f t="shared" si="8"/>
        <v>779.673037406121</v>
      </c>
      <c r="I109" s="35">
        <f t="shared" si="9"/>
        <v>64.97275311717675</v>
      </c>
      <c r="J109" s="138"/>
      <c r="K109" s="54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6"/>
      <c r="AD109" s="20"/>
      <c r="AG109" s="20"/>
      <c r="AM109" s="47"/>
      <c r="AN109" s="9"/>
      <c r="AO109" s="9"/>
      <c r="AP109" s="9"/>
      <c r="AQ109" s="9"/>
      <c r="BI109" s="32">
        <f t="shared" si="12"/>
        <v>17.322220050000002</v>
      </c>
    </row>
    <row r="110" spans="4:61" ht="12.75">
      <c r="D110" s="60" t="s">
        <v>162</v>
      </c>
      <c r="E110" s="41">
        <v>16.35</v>
      </c>
      <c r="F110" s="42">
        <v>2100</v>
      </c>
      <c r="G110" s="61">
        <f t="shared" si="11"/>
        <v>20.978593272171253</v>
      </c>
      <c r="H110" s="41">
        <f t="shared" si="8"/>
        <v>825.9288689831202</v>
      </c>
      <c r="I110" s="44">
        <f t="shared" si="9"/>
        <v>68.82740574859335</v>
      </c>
      <c r="J110" s="36"/>
      <c r="K110" s="37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AM110" s="9"/>
      <c r="AN110" s="9"/>
      <c r="AO110" s="9"/>
      <c r="AP110" s="9"/>
      <c r="AQ110" s="9"/>
      <c r="BI110" s="41">
        <f>E109/BF12</f>
        <v>16.347904551645502</v>
      </c>
    </row>
    <row r="111" spans="3:43" ht="12.75">
      <c r="C111" s="4"/>
      <c r="G111" s="34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AM111" s="9"/>
      <c r="AN111" s="9"/>
      <c r="AO111" s="9"/>
      <c r="AP111" s="9"/>
      <c r="AQ111" s="9"/>
    </row>
    <row r="112" spans="2:61" ht="105" customHeight="1">
      <c r="B112" s="119" t="s">
        <v>163</v>
      </c>
      <c r="C112" s="4"/>
      <c r="D112" s="19"/>
      <c r="E112" s="19"/>
      <c r="F112" s="120" t="s">
        <v>164</v>
      </c>
      <c r="G112" s="75"/>
      <c r="H112" s="1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AM112" s="9"/>
      <c r="AN112" s="9"/>
      <c r="AO112" s="9"/>
      <c r="AP112" s="9"/>
      <c r="AQ112" s="9"/>
      <c r="BI112" s="19"/>
    </row>
    <row r="113" spans="3:61" ht="12.75">
      <c r="C113" s="4"/>
      <c r="D113" s="19"/>
      <c r="E113" s="19"/>
      <c r="F113" s="19"/>
      <c r="G113" s="75"/>
      <c r="H113" s="1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AM113" s="9"/>
      <c r="AN113" s="9"/>
      <c r="AO113" s="9"/>
      <c r="AP113" s="9"/>
      <c r="AQ113" s="9"/>
      <c r="BI113" s="19"/>
    </row>
    <row r="114" spans="2:61" ht="12.75">
      <c r="B114" s="4"/>
      <c r="C114" s="4"/>
      <c r="D114" s="9"/>
      <c r="E114" s="9"/>
      <c r="F114" s="9"/>
      <c r="G114" s="75"/>
      <c r="H114" s="1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AM114" s="9"/>
      <c r="AN114" s="9"/>
      <c r="AO114" s="9"/>
      <c r="AP114" s="9"/>
      <c r="AQ114" s="9"/>
      <c r="BI114" s="19"/>
    </row>
    <row r="115" spans="2:61" ht="12.75">
      <c r="B115" s="4"/>
      <c r="C115" s="4"/>
      <c r="D115" s="9"/>
      <c r="E115" s="9"/>
      <c r="F115" s="9"/>
      <c r="G115" s="75"/>
      <c r="H115" s="1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AM115" s="9"/>
      <c r="AN115" s="9"/>
      <c r="AO115" s="9"/>
      <c r="AP115" s="9"/>
      <c r="AQ115" s="9"/>
      <c r="BI115" s="19"/>
    </row>
    <row r="116" spans="2:61" ht="12.75">
      <c r="B116" s="4"/>
      <c r="C116" s="4"/>
      <c r="D116" s="9"/>
      <c r="E116" s="9"/>
      <c r="F116" s="9"/>
      <c r="G116" s="75"/>
      <c r="H116" s="1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AM116" s="9"/>
      <c r="AN116" s="9"/>
      <c r="AO116" s="9"/>
      <c r="AP116" s="9"/>
      <c r="AQ116" s="9"/>
      <c r="BI116" s="19"/>
    </row>
    <row r="117" spans="3:61" ht="12.75">
      <c r="C117" s="4"/>
      <c r="D117" s="19"/>
      <c r="E117" s="19"/>
      <c r="F117" s="19"/>
      <c r="G117" s="75"/>
      <c r="H117" s="1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AM117" s="9"/>
      <c r="AN117" s="9"/>
      <c r="AO117" s="9"/>
      <c r="AP117" s="9"/>
      <c r="AQ117" s="9"/>
      <c r="BI117" s="19"/>
    </row>
    <row r="118" spans="2:61" ht="12.75">
      <c r="B118" s="124"/>
      <c r="C118" s="125"/>
      <c r="D118" s="125"/>
      <c r="E118" s="125"/>
      <c r="F118" s="125"/>
      <c r="G118" s="126"/>
      <c r="H118" s="1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AM118" s="9"/>
      <c r="AN118" s="9"/>
      <c r="AO118" s="9"/>
      <c r="AP118" s="9"/>
      <c r="AQ118" s="9"/>
      <c r="BI118" s="19"/>
    </row>
    <row r="119" spans="2:61" ht="12.75">
      <c r="B119" s="127"/>
      <c r="C119" s="121"/>
      <c r="D119" s="122" t="s">
        <v>168</v>
      </c>
      <c r="E119" s="121"/>
      <c r="F119" s="121"/>
      <c r="G119" s="128"/>
      <c r="H119" s="1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AM119" s="9"/>
      <c r="AN119" s="9"/>
      <c r="AO119" s="9"/>
      <c r="AP119" s="9"/>
      <c r="AQ119" s="9"/>
      <c r="BI119" s="19"/>
    </row>
    <row r="120" spans="2:61" ht="12.75">
      <c r="B120" s="127"/>
      <c r="C120" s="121"/>
      <c r="D120" s="123" t="s">
        <v>165</v>
      </c>
      <c r="E120" s="121"/>
      <c r="F120" s="121"/>
      <c r="G120" s="128"/>
      <c r="H120" s="1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AM120" s="9"/>
      <c r="AN120" s="9"/>
      <c r="AO120" s="9"/>
      <c r="AP120" s="9"/>
      <c r="AQ120" s="9"/>
      <c r="BI120" s="19"/>
    </row>
    <row r="121" spans="2:61" ht="12.75">
      <c r="B121" s="129"/>
      <c r="C121" s="130"/>
      <c r="D121" s="130"/>
      <c r="E121" s="130"/>
      <c r="F121" s="130"/>
      <c r="G121" s="131"/>
      <c r="H121" s="1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AM121" s="9"/>
      <c r="AN121" s="9"/>
      <c r="AO121" s="9"/>
      <c r="AP121" s="9"/>
      <c r="AQ121" s="9"/>
      <c r="BI121" s="19"/>
    </row>
    <row r="122" spans="3:61" ht="12.75">
      <c r="C122" s="4"/>
      <c r="D122" s="19"/>
      <c r="E122" s="19"/>
      <c r="F122" s="19"/>
      <c r="G122" s="75"/>
      <c r="H122" s="1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AM122" s="9"/>
      <c r="AN122" s="9"/>
      <c r="AO122" s="9"/>
      <c r="AP122" s="9"/>
      <c r="AQ122" s="9"/>
      <c r="BI122" s="19"/>
    </row>
    <row r="123" spans="2:61" ht="12.75">
      <c r="B123" s="132" t="s">
        <v>167</v>
      </c>
      <c r="C123" s="133"/>
      <c r="D123" s="133"/>
      <c r="E123" s="133"/>
      <c r="F123" s="133"/>
      <c r="G123" s="134"/>
      <c r="H123" s="1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AM123" s="9"/>
      <c r="AN123" s="9"/>
      <c r="AO123" s="9"/>
      <c r="AP123" s="9"/>
      <c r="AQ123" s="9"/>
      <c r="BI123" s="19"/>
    </row>
    <row r="124" spans="3:61" ht="12.75">
      <c r="C124" s="4"/>
      <c r="D124" s="19"/>
      <c r="E124" s="19"/>
      <c r="F124" s="19"/>
      <c r="G124" s="75"/>
      <c r="H124" s="1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AM124" s="9"/>
      <c r="AN124" s="9"/>
      <c r="AO124" s="9"/>
      <c r="AP124" s="9"/>
      <c r="AQ124" s="9"/>
      <c r="BI124" s="19"/>
    </row>
    <row r="125" spans="3:61" ht="12.75">
      <c r="C125" s="4"/>
      <c r="D125" s="19"/>
      <c r="E125" s="19"/>
      <c r="F125" s="19"/>
      <c r="G125" s="75"/>
      <c r="H125" s="1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AM125" s="9"/>
      <c r="AN125" s="9"/>
      <c r="AO125" s="9"/>
      <c r="AP125" s="9"/>
      <c r="AQ125" s="9"/>
      <c r="BI125" s="19"/>
    </row>
    <row r="126" spans="3:61" ht="12.75">
      <c r="C126" s="4"/>
      <c r="D126" s="19"/>
      <c r="E126" s="19"/>
      <c r="F126" s="19"/>
      <c r="G126" s="75"/>
      <c r="H126" s="1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AM126" s="9"/>
      <c r="AN126" s="9"/>
      <c r="AO126" s="9"/>
      <c r="AP126" s="9"/>
      <c r="AQ126" s="9"/>
      <c r="BI126" s="19"/>
    </row>
    <row r="127" spans="3:61" ht="12.75">
      <c r="C127" s="4"/>
      <c r="D127" s="19"/>
      <c r="E127" s="19"/>
      <c r="F127" s="19"/>
      <c r="G127" s="75"/>
      <c r="H127" s="1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AM127" s="9"/>
      <c r="AN127" s="9"/>
      <c r="AO127" s="9"/>
      <c r="AP127" s="9"/>
      <c r="AQ127" s="9"/>
      <c r="BI127" s="19"/>
    </row>
    <row r="128" spans="3:61" ht="12.75">
      <c r="C128" s="4"/>
      <c r="D128" s="19"/>
      <c r="E128" s="19"/>
      <c r="F128" s="19"/>
      <c r="G128" s="75"/>
      <c r="H128" s="1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AM128" s="9"/>
      <c r="AN128" s="9"/>
      <c r="AO128" s="9"/>
      <c r="AP128" s="9"/>
      <c r="AQ128" s="9"/>
      <c r="BI128" s="19"/>
    </row>
    <row r="129" spans="3:61" ht="12.75">
      <c r="C129" s="4"/>
      <c r="D129" s="19"/>
      <c r="E129" s="19"/>
      <c r="F129" s="19"/>
      <c r="G129" s="75"/>
      <c r="H129" s="1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AM129" s="9"/>
      <c r="AN129" s="9"/>
      <c r="AO129" s="9"/>
      <c r="AP129" s="9"/>
      <c r="AQ129" s="9"/>
      <c r="BI129" s="19"/>
    </row>
    <row r="130" spans="3:61" ht="12.75">
      <c r="C130" s="4"/>
      <c r="D130" s="19"/>
      <c r="E130" s="19"/>
      <c r="F130" s="19"/>
      <c r="G130" s="75"/>
      <c r="H130" s="1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AM130" s="9"/>
      <c r="AN130" s="9"/>
      <c r="AO130" s="9"/>
      <c r="AP130" s="9"/>
      <c r="AQ130" s="9"/>
      <c r="BI130" s="19"/>
    </row>
    <row r="131" spans="3:61" ht="12.75">
      <c r="C131" s="4"/>
      <c r="D131" s="19"/>
      <c r="E131" s="19"/>
      <c r="F131" s="19"/>
      <c r="G131" s="75"/>
      <c r="H131" s="1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AM131" s="9"/>
      <c r="AN131" s="9"/>
      <c r="AO131" s="9"/>
      <c r="AP131" s="9"/>
      <c r="AQ131" s="9"/>
      <c r="BI131" s="19"/>
    </row>
    <row r="132" spans="3:61" ht="12.75">
      <c r="C132" s="4"/>
      <c r="D132" s="19"/>
      <c r="E132" s="19"/>
      <c r="F132" s="19"/>
      <c r="G132" s="75"/>
      <c r="H132" s="1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AM132" s="9"/>
      <c r="AN132" s="9"/>
      <c r="AO132" s="9"/>
      <c r="AP132" s="9"/>
      <c r="AQ132" s="9"/>
      <c r="BI132" s="19"/>
    </row>
    <row r="133" spans="3:61" ht="12.75">
      <c r="C133" s="4"/>
      <c r="D133" s="19"/>
      <c r="E133" s="19"/>
      <c r="F133" s="19"/>
      <c r="G133" s="75"/>
      <c r="H133" s="1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AM133" s="9"/>
      <c r="AN133" s="9"/>
      <c r="AO133" s="9"/>
      <c r="AP133" s="9"/>
      <c r="AQ133" s="9"/>
      <c r="BI133" s="19"/>
    </row>
    <row r="134" spans="3:61" ht="12.75">
      <c r="C134" s="4"/>
      <c r="D134" s="19"/>
      <c r="E134" s="19"/>
      <c r="F134" s="19"/>
      <c r="G134" s="75"/>
      <c r="H134" s="1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AM134" s="9"/>
      <c r="AN134" s="9"/>
      <c r="AO134" s="9"/>
      <c r="AP134" s="9"/>
      <c r="AQ134" s="9"/>
      <c r="BI134" s="19"/>
    </row>
    <row r="135" spans="3:61" ht="12.75">
      <c r="C135" s="4"/>
      <c r="D135" s="19"/>
      <c r="E135" s="19"/>
      <c r="F135" s="19"/>
      <c r="G135" s="75"/>
      <c r="H135" s="1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AM135" s="9"/>
      <c r="AN135" s="9"/>
      <c r="AO135" s="9"/>
      <c r="AP135" s="9"/>
      <c r="AQ135" s="9"/>
      <c r="BI135" s="19"/>
    </row>
    <row r="136" spans="3:61" ht="12.75">
      <c r="C136" s="4"/>
      <c r="D136" s="19"/>
      <c r="E136" s="19"/>
      <c r="F136" s="19"/>
      <c r="G136" s="75"/>
      <c r="H136" s="1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AM136" s="9"/>
      <c r="AN136" s="9"/>
      <c r="AO136" s="9"/>
      <c r="AP136" s="9"/>
      <c r="AQ136" s="9"/>
      <c r="BI136" s="19"/>
    </row>
    <row r="137" spans="3:61" ht="12.75">
      <c r="C137" s="4"/>
      <c r="D137" s="19"/>
      <c r="E137" s="19"/>
      <c r="F137" s="19"/>
      <c r="G137" s="75"/>
      <c r="H137" s="1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AM137" s="9"/>
      <c r="AN137" s="9"/>
      <c r="AO137" s="9"/>
      <c r="AP137" s="9"/>
      <c r="AQ137" s="9"/>
      <c r="BI137" s="19"/>
    </row>
    <row r="138" spans="3:61" ht="12.75">
      <c r="C138" s="4"/>
      <c r="D138" s="19"/>
      <c r="E138" s="19"/>
      <c r="F138" s="19"/>
      <c r="G138" s="75"/>
      <c r="H138" s="1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AM138" s="9"/>
      <c r="AN138" s="9"/>
      <c r="AO138" s="9"/>
      <c r="AP138" s="9"/>
      <c r="AQ138" s="9"/>
      <c r="BI138" s="19"/>
    </row>
    <row r="139" spans="3:61" ht="12.75">
      <c r="C139" s="4"/>
      <c r="D139" s="19"/>
      <c r="E139" s="19"/>
      <c r="F139" s="19"/>
      <c r="G139" s="75"/>
      <c r="H139" s="1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AM139" s="9"/>
      <c r="AN139" s="9"/>
      <c r="AO139" s="9"/>
      <c r="AP139" s="9"/>
      <c r="AQ139" s="9"/>
      <c r="BI139" s="19"/>
    </row>
    <row r="140" spans="3:61" ht="12.75">
      <c r="C140" s="4"/>
      <c r="D140" s="19"/>
      <c r="E140" s="19"/>
      <c r="F140" s="19"/>
      <c r="G140" s="75"/>
      <c r="H140" s="1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AM140" s="9"/>
      <c r="AN140" s="9"/>
      <c r="AO140" s="9"/>
      <c r="AP140" s="9"/>
      <c r="AQ140" s="9"/>
      <c r="BI140" s="19"/>
    </row>
    <row r="141" spans="3:61" ht="12.75">
      <c r="C141" s="4"/>
      <c r="D141" s="19"/>
      <c r="E141" s="19"/>
      <c r="F141" s="19"/>
      <c r="G141" s="75"/>
      <c r="H141" s="1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AM141" s="9"/>
      <c r="AN141" s="9"/>
      <c r="AO141" s="9"/>
      <c r="AP141" s="9"/>
      <c r="AQ141" s="9"/>
      <c r="BI141" s="19"/>
    </row>
    <row r="142" spans="3:61" ht="12.75">
      <c r="C142" s="4"/>
      <c r="D142" s="19"/>
      <c r="E142" s="19"/>
      <c r="F142" s="19"/>
      <c r="G142" s="75"/>
      <c r="H142" s="1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AM142" s="9"/>
      <c r="AN142" s="9"/>
      <c r="AO142" s="9"/>
      <c r="AP142" s="9"/>
      <c r="AQ142" s="9"/>
      <c r="BI142" s="19"/>
    </row>
    <row r="143" spans="3:61" ht="12.75">
      <c r="C143" s="4"/>
      <c r="D143" s="19"/>
      <c r="E143" s="19"/>
      <c r="F143" s="19"/>
      <c r="G143" s="75"/>
      <c r="H143" s="1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AM143" s="9"/>
      <c r="AN143" s="9"/>
      <c r="AO143" s="9"/>
      <c r="AP143" s="9"/>
      <c r="AQ143" s="9"/>
      <c r="BI143" s="19"/>
    </row>
    <row r="144" spans="3:61" ht="12.75">
      <c r="C144" s="4"/>
      <c r="D144" s="19"/>
      <c r="E144" s="19"/>
      <c r="F144" s="19"/>
      <c r="G144" s="75"/>
      <c r="H144" s="1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AM144" s="9"/>
      <c r="AN144" s="9"/>
      <c r="AO144" s="9"/>
      <c r="AP144" s="9"/>
      <c r="AQ144" s="9"/>
      <c r="BI144" s="19"/>
    </row>
    <row r="145" spans="3:61" ht="12.75">
      <c r="C145" s="4"/>
      <c r="D145" s="19"/>
      <c r="E145" s="19"/>
      <c r="F145" s="19"/>
      <c r="G145" s="75"/>
      <c r="H145" s="1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AM145" s="9"/>
      <c r="AN145" s="9"/>
      <c r="AO145" s="9"/>
      <c r="AP145" s="9"/>
      <c r="AQ145" s="9"/>
      <c r="BI145" s="19"/>
    </row>
    <row r="146" spans="3:61" ht="12.75">
      <c r="C146" s="4"/>
      <c r="D146" s="19"/>
      <c r="E146" s="19"/>
      <c r="F146" s="19"/>
      <c r="G146" s="75"/>
      <c r="H146" s="1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AM146" s="9"/>
      <c r="AN146" s="9"/>
      <c r="AO146" s="9"/>
      <c r="AP146" s="9"/>
      <c r="AQ146" s="9"/>
      <c r="BI146" s="19"/>
    </row>
    <row r="147" spans="3:61" ht="12.75">
      <c r="C147" s="4"/>
      <c r="D147" s="19"/>
      <c r="E147" s="19"/>
      <c r="F147" s="19"/>
      <c r="G147" s="75"/>
      <c r="H147" s="1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AM147" s="9"/>
      <c r="AN147" s="9"/>
      <c r="AO147" s="9"/>
      <c r="AP147" s="9"/>
      <c r="AQ147" s="9"/>
      <c r="BI147" s="19"/>
    </row>
    <row r="148" spans="3:61" ht="12.75">
      <c r="C148" s="4"/>
      <c r="D148" s="19"/>
      <c r="E148" s="19"/>
      <c r="F148" s="19"/>
      <c r="G148" s="75"/>
      <c r="H148" s="1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AM148" s="9"/>
      <c r="AN148" s="9"/>
      <c r="AO148" s="9"/>
      <c r="AP148" s="9"/>
      <c r="AQ148" s="9"/>
      <c r="BI148" s="19"/>
    </row>
    <row r="149" spans="3:61" ht="12.75">
      <c r="C149" s="4"/>
      <c r="D149" s="19"/>
      <c r="E149" s="19"/>
      <c r="F149" s="19"/>
      <c r="G149" s="75"/>
      <c r="H149" s="1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AM149" s="9"/>
      <c r="AN149" s="9"/>
      <c r="AO149" s="9"/>
      <c r="AP149" s="9"/>
      <c r="AQ149" s="9"/>
      <c r="BI149" s="19"/>
    </row>
    <row r="150" spans="3:61" ht="12.75">
      <c r="C150" s="4"/>
      <c r="D150" s="19"/>
      <c r="E150" s="19"/>
      <c r="F150" s="19"/>
      <c r="G150" s="75"/>
      <c r="H150" s="1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AM150" s="9"/>
      <c r="AN150" s="9"/>
      <c r="AO150" s="9"/>
      <c r="AP150" s="9"/>
      <c r="AQ150" s="9"/>
      <c r="BI150" s="19"/>
    </row>
    <row r="151" spans="3:61" ht="12.75">
      <c r="C151" s="4"/>
      <c r="D151" s="19"/>
      <c r="E151" s="19"/>
      <c r="F151" s="19"/>
      <c r="G151" s="75"/>
      <c r="H151" s="1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AM151" s="9"/>
      <c r="AN151" s="9"/>
      <c r="AO151" s="9"/>
      <c r="AP151" s="9"/>
      <c r="AQ151" s="9"/>
      <c r="BI151" s="19"/>
    </row>
    <row r="152" spans="3:61" ht="12.75">
      <c r="C152" s="4"/>
      <c r="D152" s="19"/>
      <c r="E152" s="19"/>
      <c r="F152" s="19"/>
      <c r="G152" s="75"/>
      <c r="H152" s="1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AM152" s="9"/>
      <c r="AN152" s="9"/>
      <c r="AO152" s="9"/>
      <c r="AP152" s="9"/>
      <c r="AQ152" s="9"/>
      <c r="BI152" s="19"/>
    </row>
    <row r="153" spans="3:61" ht="12.75">
      <c r="C153" s="4"/>
      <c r="D153" s="19"/>
      <c r="E153" s="19"/>
      <c r="F153" s="19"/>
      <c r="G153" s="75"/>
      <c r="H153" s="1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AM153" s="9"/>
      <c r="AN153" s="9"/>
      <c r="AO153" s="9"/>
      <c r="AP153" s="9"/>
      <c r="AQ153" s="9"/>
      <c r="BI153" s="19"/>
    </row>
    <row r="154" spans="3:61" ht="12.75">
      <c r="C154" s="4"/>
      <c r="D154" s="19"/>
      <c r="E154" s="19"/>
      <c r="F154" s="19"/>
      <c r="G154" s="75"/>
      <c r="H154" s="1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AM154" s="9"/>
      <c r="AN154" s="9"/>
      <c r="AO154" s="9"/>
      <c r="AP154" s="9"/>
      <c r="AQ154" s="9"/>
      <c r="BI154" s="19"/>
    </row>
    <row r="155" spans="3:61" ht="12.75">
      <c r="C155" s="4"/>
      <c r="D155" s="19"/>
      <c r="E155" s="19"/>
      <c r="F155" s="19"/>
      <c r="G155" s="75"/>
      <c r="H155" s="1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AM155" s="9"/>
      <c r="AN155" s="9"/>
      <c r="AO155" s="9"/>
      <c r="AP155" s="9"/>
      <c r="AQ155" s="9"/>
      <c r="BI155" s="19"/>
    </row>
    <row r="156" spans="3:61" ht="12.75">
      <c r="C156" s="4"/>
      <c r="D156" s="19"/>
      <c r="E156" s="19"/>
      <c r="F156" s="19"/>
      <c r="G156" s="75"/>
      <c r="H156" s="1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AM156" s="9"/>
      <c r="AN156" s="9"/>
      <c r="AO156" s="9"/>
      <c r="AP156" s="9"/>
      <c r="AQ156" s="9"/>
      <c r="BI156" s="19"/>
    </row>
    <row r="157" spans="3:61" ht="12.75">
      <c r="C157" s="4"/>
      <c r="D157" s="19"/>
      <c r="E157" s="19"/>
      <c r="F157" s="19"/>
      <c r="G157" s="75"/>
      <c r="H157" s="1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AM157" s="9"/>
      <c r="AN157" s="9"/>
      <c r="AO157" s="9"/>
      <c r="AP157" s="9"/>
      <c r="AQ157" s="9"/>
      <c r="BI157" s="19"/>
    </row>
    <row r="158" spans="3:61" ht="12.75">
      <c r="C158" s="4"/>
      <c r="D158" s="19"/>
      <c r="E158" s="19"/>
      <c r="F158" s="19"/>
      <c r="G158" s="75"/>
      <c r="H158" s="1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AM158" s="9"/>
      <c r="AN158" s="9"/>
      <c r="AO158" s="9"/>
      <c r="AP158" s="9"/>
      <c r="AQ158" s="9"/>
      <c r="BI158" s="19"/>
    </row>
    <row r="159" spans="3:61" ht="12.75">
      <c r="C159" s="4"/>
      <c r="D159" s="19"/>
      <c r="E159" s="19"/>
      <c r="F159" s="19"/>
      <c r="G159" s="75"/>
      <c r="H159" s="1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AM159" s="9"/>
      <c r="AN159" s="9"/>
      <c r="AO159" s="9"/>
      <c r="AP159" s="9"/>
      <c r="AQ159" s="9"/>
      <c r="BI159" s="19"/>
    </row>
    <row r="160" spans="3:61" ht="12.75">
      <c r="C160" s="4"/>
      <c r="D160" s="19"/>
      <c r="E160" s="19"/>
      <c r="F160" s="19"/>
      <c r="G160" s="75"/>
      <c r="H160" s="1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AM160" s="9"/>
      <c r="AN160" s="9"/>
      <c r="AO160" s="9"/>
      <c r="AP160" s="9"/>
      <c r="AQ160" s="9"/>
      <c r="BI160" s="19"/>
    </row>
    <row r="161" spans="3:61" ht="12.75">
      <c r="C161" s="4"/>
      <c r="D161" s="19"/>
      <c r="E161" s="19"/>
      <c r="F161" s="19"/>
      <c r="G161" s="75"/>
      <c r="H161" s="1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AM161" s="9"/>
      <c r="AN161" s="9"/>
      <c r="AO161" s="9"/>
      <c r="AP161" s="9"/>
      <c r="AQ161" s="9"/>
      <c r="BI161" s="19"/>
    </row>
    <row r="162" spans="3:61" ht="12.75">
      <c r="C162" s="4"/>
      <c r="D162" s="19"/>
      <c r="E162" s="19"/>
      <c r="F162" s="19"/>
      <c r="G162" s="75"/>
      <c r="H162" s="1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AM162" s="9"/>
      <c r="AN162" s="9"/>
      <c r="AO162" s="9"/>
      <c r="AP162" s="9"/>
      <c r="AQ162" s="9"/>
      <c r="BI162" s="19"/>
    </row>
    <row r="163" spans="3:61" ht="12.75">
      <c r="C163" s="4"/>
      <c r="D163" s="19"/>
      <c r="E163" s="19"/>
      <c r="F163" s="19"/>
      <c r="G163" s="75"/>
      <c r="H163" s="1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AM163" s="9"/>
      <c r="AN163" s="9"/>
      <c r="AO163" s="9"/>
      <c r="AP163" s="9"/>
      <c r="AQ163" s="9"/>
      <c r="BI163" s="19"/>
    </row>
    <row r="164" spans="3:61" ht="12.75">
      <c r="C164" s="4"/>
      <c r="D164" s="19"/>
      <c r="E164" s="19"/>
      <c r="F164" s="19"/>
      <c r="G164" s="75"/>
      <c r="H164" s="1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AM164" s="9"/>
      <c r="AN164" s="9"/>
      <c r="AO164" s="9"/>
      <c r="AP164" s="9"/>
      <c r="AQ164" s="9"/>
      <c r="BI164" s="19"/>
    </row>
    <row r="165" spans="3:61" ht="12.75">
      <c r="C165" s="4"/>
      <c r="D165" s="19"/>
      <c r="E165" s="19"/>
      <c r="F165" s="19"/>
      <c r="G165" s="75"/>
      <c r="H165" s="1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AM165" s="9"/>
      <c r="AN165" s="9"/>
      <c r="AO165" s="9"/>
      <c r="AP165" s="9"/>
      <c r="AQ165" s="9"/>
      <c r="BI165" s="19"/>
    </row>
    <row r="166" spans="3:61" ht="12.75">
      <c r="C166" s="4"/>
      <c r="D166" s="19"/>
      <c r="E166" s="19"/>
      <c r="F166" s="19"/>
      <c r="G166" s="75"/>
      <c r="H166" s="1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AM166" s="9"/>
      <c r="AN166" s="9"/>
      <c r="AO166" s="9"/>
      <c r="AP166" s="9"/>
      <c r="AQ166" s="9"/>
      <c r="BI166" s="19"/>
    </row>
    <row r="167" spans="3:61" ht="12.75">
      <c r="C167" s="4"/>
      <c r="D167" s="19"/>
      <c r="E167" s="19"/>
      <c r="F167" s="19"/>
      <c r="G167" s="75"/>
      <c r="H167" s="1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AM167" s="9"/>
      <c r="AN167" s="9"/>
      <c r="AO167" s="9"/>
      <c r="AP167" s="9"/>
      <c r="AQ167" s="9"/>
      <c r="BI167" s="19"/>
    </row>
    <row r="168" spans="3:61" ht="12.75">
      <c r="C168" s="4"/>
      <c r="D168" s="19"/>
      <c r="E168" s="19"/>
      <c r="F168" s="19"/>
      <c r="G168" s="75"/>
      <c r="H168" s="1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AM168" s="9"/>
      <c r="AN168" s="9"/>
      <c r="AO168" s="9"/>
      <c r="AP168" s="9"/>
      <c r="AQ168" s="9"/>
      <c r="BI168" s="19"/>
    </row>
    <row r="169" spans="3:61" ht="12.75">
      <c r="C169" s="4"/>
      <c r="D169" s="19"/>
      <c r="E169" s="19"/>
      <c r="F169" s="19"/>
      <c r="G169" s="75"/>
      <c r="H169" s="1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AM169" s="9"/>
      <c r="AN169" s="9"/>
      <c r="AO169" s="9"/>
      <c r="AP169" s="9"/>
      <c r="AQ169" s="9"/>
      <c r="BI169" s="19"/>
    </row>
    <row r="170" spans="3:61" ht="12.75">
      <c r="C170" s="4"/>
      <c r="D170" s="19"/>
      <c r="E170" s="19"/>
      <c r="F170" s="19"/>
      <c r="G170" s="75"/>
      <c r="H170" s="1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AM170" s="9"/>
      <c r="AN170" s="9"/>
      <c r="AO170" s="9"/>
      <c r="AP170" s="9"/>
      <c r="AQ170" s="9"/>
      <c r="BI170" s="19"/>
    </row>
    <row r="171" spans="3:61" ht="12.75">
      <c r="C171" s="4"/>
      <c r="D171" s="19"/>
      <c r="E171" s="19"/>
      <c r="F171" s="19"/>
      <c r="G171" s="75"/>
      <c r="H171" s="1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AM171" s="9"/>
      <c r="AN171" s="9"/>
      <c r="AO171" s="9"/>
      <c r="AP171" s="9"/>
      <c r="AQ171" s="9"/>
      <c r="BI171" s="19"/>
    </row>
    <row r="172" spans="3:61" ht="12.75">
      <c r="C172" s="4"/>
      <c r="D172" s="19"/>
      <c r="E172" s="19"/>
      <c r="F172" s="19"/>
      <c r="G172" s="75"/>
      <c r="H172" s="1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AM172" s="9"/>
      <c r="AN172" s="9"/>
      <c r="AO172" s="9"/>
      <c r="AP172" s="9"/>
      <c r="AQ172" s="9"/>
      <c r="BI172" s="19"/>
    </row>
    <row r="173" spans="3:61" ht="12.75">
      <c r="C173" s="4"/>
      <c r="D173" s="19"/>
      <c r="E173" s="19"/>
      <c r="F173" s="19"/>
      <c r="G173" s="75"/>
      <c r="H173" s="1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AM173" s="9"/>
      <c r="AN173" s="9"/>
      <c r="AO173" s="9"/>
      <c r="AP173" s="9"/>
      <c r="AQ173" s="9"/>
      <c r="BI173" s="19"/>
    </row>
    <row r="174" spans="3:61" ht="12.75">
      <c r="C174" s="4"/>
      <c r="D174" s="19"/>
      <c r="E174" s="19"/>
      <c r="F174" s="19"/>
      <c r="G174" s="75"/>
      <c r="H174" s="1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AM174" s="9"/>
      <c r="AN174" s="9"/>
      <c r="AO174" s="9"/>
      <c r="AP174" s="9"/>
      <c r="AQ174" s="9"/>
      <c r="BI174" s="19"/>
    </row>
    <row r="175" spans="3:61" ht="12.75">
      <c r="C175" s="4"/>
      <c r="D175" s="19"/>
      <c r="E175" s="19"/>
      <c r="F175" s="19"/>
      <c r="G175" s="75"/>
      <c r="H175" s="1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AM175" s="9"/>
      <c r="AN175" s="9"/>
      <c r="AO175" s="9"/>
      <c r="AP175" s="9"/>
      <c r="AQ175" s="9"/>
      <c r="BI175" s="19"/>
    </row>
    <row r="176" spans="3:61" ht="12.75">
      <c r="C176" s="4"/>
      <c r="D176" s="19"/>
      <c r="E176" s="19"/>
      <c r="F176" s="19"/>
      <c r="G176" s="75"/>
      <c r="H176" s="1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AM176" s="9"/>
      <c r="AN176" s="9"/>
      <c r="AO176" s="9"/>
      <c r="AP176" s="9"/>
      <c r="AQ176" s="9"/>
      <c r="BI176" s="19"/>
    </row>
    <row r="177" spans="3:61" ht="12.75">
      <c r="C177" s="4"/>
      <c r="D177" s="19"/>
      <c r="E177" s="19"/>
      <c r="F177" s="19"/>
      <c r="G177" s="75"/>
      <c r="H177" s="1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AM177" s="9"/>
      <c r="AN177" s="9"/>
      <c r="AO177" s="9"/>
      <c r="AP177" s="9"/>
      <c r="AQ177" s="9"/>
      <c r="BI177" s="19"/>
    </row>
    <row r="178" spans="3:61" ht="12.75">
      <c r="C178" s="4"/>
      <c r="D178" s="19"/>
      <c r="E178" s="19"/>
      <c r="F178" s="19"/>
      <c r="G178" s="75"/>
      <c r="H178" s="1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AM178" s="9"/>
      <c r="AN178" s="9"/>
      <c r="AO178" s="9"/>
      <c r="AP178" s="9"/>
      <c r="AQ178" s="9"/>
      <c r="BI178" s="19"/>
    </row>
    <row r="179" spans="3:61" ht="12.75">
      <c r="C179" s="4"/>
      <c r="D179" s="19"/>
      <c r="E179" s="19"/>
      <c r="F179" s="19"/>
      <c r="G179" s="75"/>
      <c r="H179" s="1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AM179" s="9"/>
      <c r="AN179" s="9"/>
      <c r="AO179" s="9"/>
      <c r="AP179" s="9"/>
      <c r="AQ179" s="9"/>
      <c r="BI179" s="19"/>
    </row>
    <row r="180" spans="3:61" ht="12.75">
      <c r="C180" s="4"/>
      <c r="D180" s="19"/>
      <c r="E180" s="19"/>
      <c r="F180" s="19"/>
      <c r="G180" s="75"/>
      <c r="H180" s="1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AM180" s="9"/>
      <c r="AN180" s="9"/>
      <c r="AO180" s="9"/>
      <c r="AP180" s="9"/>
      <c r="AQ180" s="9"/>
      <c r="BI180" s="19"/>
    </row>
    <row r="181" spans="3:61" ht="12.75">
      <c r="C181" s="4"/>
      <c r="D181" s="19"/>
      <c r="E181" s="19"/>
      <c r="F181" s="19"/>
      <c r="G181" s="75"/>
      <c r="H181" s="1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AM181" s="9"/>
      <c r="AN181" s="9"/>
      <c r="AO181" s="9"/>
      <c r="AP181" s="9"/>
      <c r="AQ181" s="9"/>
      <c r="BI181" s="19"/>
    </row>
    <row r="182" spans="3:61" ht="12.75">
      <c r="C182" s="4"/>
      <c r="D182" s="19"/>
      <c r="E182" s="19"/>
      <c r="F182" s="19"/>
      <c r="G182" s="75"/>
      <c r="H182" s="1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AM182" s="9"/>
      <c r="AN182" s="9"/>
      <c r="AO182" s="9"/>
      <c r="AP182" s="9"/>
      <c r="AQ182" s="9"/>
      <c r="BI182" s="19"/>
    </row>
    <row r="183" spans="3:61" ht="12.75">
      <c r="C183" s="4"/>
      <c r="D183" s="19"/>
      <c r="E183" s="19"/>
      <c r="F183" s="19"/>
      <c r="G183" s="75"/>
      <c r="H183" s="1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AM183" s="9"/>
      <c r="AN183" s="9"/>
      <c r="AO183" s="9"/>
      <c r="AP183" s="9"/>
      <c r="AQ183" s="9"/>
      <c r="BI183" s="19"/>
    </row>
    <row r="184" spans="3:61" ht="12.75">
      <c r="C184" s="4"/>
      <c r="D184" s="19"/>
      <c r="E184" s="19"/>
      <c r="F184" s="19"/>
      <c r="G184" s="75"/>
      <c r="H184" s="1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AM184" s="9"/>
      <c r="AN184" s="9"/>
      <c r="AO184" s="9"/>
      <c r="AP184" s="9"/>
      <c r="AQ184" s="9"/>
      <c r="BI184" s="19"/>
    </row>
    <row r="185" spans="3:61" ht="12.75">
      <c r="C185" s="4"/>
      <c r="D185" s="19"/>
      <c r="E185" s="19"/>
      <c r="F185" s="19"/>
      <c r="G185" s="75"/>
      <c r="H185" s="1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AM185" s="9"/>
      <c r="AN185" s="9"/>
      <c r="AO185" s="9"/>
      <c r="AP185" s="9"/>
      <c r="AQ185" s="9"/>
      <c r="BI185" s="19"/>
    </row>
    <row r="186" spans="3:61" ht="12.75">
      <c r="C186" s="4"/>
      <c r="D186" s="19"/>
      <c r="E186" s="19"/>
      <c r="F186" s="19"/>
      <c r="G186" s="75"/>
      <c r="H186" s="1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AM186" s="9"/>
      <c r="AN186" s="9"/>
      <c r="AO186" s="9"/>
      <c r="AP186" s="9"/>
      <c r="AQ186" s="9"/>
      <c r="BI186" s="19"/>
    </row>
    <row r="187" spans="3:61" ht="12.75">
      <c r="C187" s="4"/>
      <c r="D187" s="19"/>
      <c r="E187" s="19"/>
      <c r="F187" s="19"/>
      <c r="G187" s="75"/>
      <c r="H187" s="1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AM187" s="9"/>
      <c r="AN187" s="9"/>
      <c r="AO187" s="9"/>
      <c r="AP187" s="9"/>
      <c r="AQ187" s="9"/>
      <c r="BI187" s="19"/>
    </row>
    <row r="188" spans="3:61" ht="12.75">
      <c r="C188" s="9"/>
      <c r="D188" s="19"/>
      <c r="E188" s="19"/>
      <c r="F188" s="19"/>
      <c r="G188" s="75"/>
      <c r="H188" s="1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AM188" s="9"/>
      <c r="AN188" s="9"/>
      <c r="AO188" s="9"/>
      <c r="AP188" s="9"/>
      <c r="AQ188" s="9"/>
      <c r="BI188" s="19"/>
    </row>
    <row r="189" spans="3:61" ht="12.75">
      <c r="C189" s="9"/>
      <c r="D189" s="19"/>
      <c r="E189" s="19"/>
      <c r="F189" s="19"/>
      <c r="G189" s="75"/>
      <c r="H189" s="1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AM189" s="9"/>
      <c r="AN189" s="9"/>
      <c r="AO189" s="9"/>
      <c r="AP189" s="9"/>
      <c r="AQ189" s="9"/>
      <c r="BI189" s="19"/>
    </row>
    <row r="190" spans="3:61" ht="12.75">
      <c r="C190" s="9"/>
      <c r="D190" s="19"/>
      <c r="E190" s="19"/>
      <c r="F190" s="19"/>
      <c r="G190" s="75"/>
      <c r="H190" s="1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AM190" s="9"/>
      <c r="AN190" s="9"/>
      <c r="AO190" s="9"/>
      <c r="AP190" s="9"/>
      <c r="AQ190" s="9"/>
      <c r="BI190" s="19"/>
    </row>
    <row r="191" spans="3:61" ht="12.75">
      <c r="C191" s="9"/>
      <c r="D191" s="19"/>
      <c r="E191" s="19"/>
      <c r="F191" s="19"/>
      <c r="G191" s="75"/>
      <c r="H191" s="1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AM191" s="9"/>
      <c r="AN191" s="9"/>
      <c r="AO191" s="9"/>
      <c r="AP191" s="9"/>
      <c r="AQ191" s="9"/>
      <c r="BI191" s="19"/>
    </row>
    <row r="192" spans="3:61" ht="12.75">
      <c r="C192" s="9"/>
      <c r="D192" s="19"/>
      <c r="E192" s="19"/>
      <c r="F192" s="19"/>
      <c r="G192" s="75"/>
      <c r="H192" s="1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AM192" s="9"/>
      <c r="AN192" s="9"/>
      <c r="AO192" s="9"/>
      <c r="AP192" s="9"/>
      <c r="AQ192" s="9"/>
      <c r="BI192" s="19"/>
    </row>
    <row r="193" spans="3:61" ht="12.75">
      <c r="C193" s="9"/>
      <c r="D193" s="19"/>
      <c r="E193" s="19"/>
      <c r="F193" s="19"/>
      <c r="G193" s="75"/>
      <c r="H193" s="1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AM193" s="9"/>
      <c r="AN193" s="9"/>
      <c r="AO193" s="9"/>
      <c r="AP193" s="9"/>
      <c r="AQ193" s="9"/>
      <c r="BI193" s="19"/>
    </row>
    <row r="194" spans="3:61" ht="12.75">
      <c r="C194" s="9"/>
      <c r="D194" s="19"/>
      <c r="E194" s="19"/>
      <c r="F194" s="19"/>
      <c r="G194" s="75"/>
      <c r="H194" s="1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AM194" s="9"/>
      <c r="AN194" s="9"/>
      <c r="AO194" s="9"/>
      <c r="AP194" s="9"/>
      <c r="AQ194" s="9"/>
      <c r="BI194" s="19"/>
    </row>
    <row r="195" spans="3:61" ht="12.75">
      <c r="C195" s="9"/>
      <c r="D195" s="19"/>
      <c r="E195" s="19"/>
      <c r="F195" s="19"/>
      <c r="G195" s="75"/>
      <c r="H195" s="1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AM195" s="9"/>
      <c r="AN195" s="9"/>
      <c r="AO195" s="9"/>
      <c r="AP195" s="9"/>
      <c r="AQ195" s="9"/>
      <c r="BI195" s="19"/>
    </row>
    <row r="196" spans="3:61" ht="12.75">
      <c r="C196" s="9"/>
      <c r="D196" s="19"/>
      <c r="E196" s="19"/>
      <c r="F196" s="19"/>
      <c r="G196" s="75"/>
      <c r="H196" s="1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AM196" s="9"/>
      <c r="AN196" s="9"/>
      <c r="AO196" s="9"/>
      <c r="AP196" s="9"/>
      <c r="AQ196" s="9"/>
      <c r="BI196" s="19"/>
    </row>
    <row r="197" spans="3:61" ht="12.75">
      <c r="C197" s="9"/>
      <c r="D197" s="19"/>
      <c r="E197" s="19"/>
      <c r="F197" s="19"/>
      <c r="G197" s="75"/>
      <c r="H197" s="1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AM197" s="9"/>
      <c r="AN197" s="9"/>
      <c r="AO197" s="9"/>
      <c r="AP197" s="9"/>
      <c r="AQ197" s="9"/>
      <c r="BI197" s="19"/>
    </row>
    <row r="198" spans="3:61" ht="12.75">
      <c r="C198" s="9"/>
      <c r="D198" s="19"/>
      <c r="E198" s="19"/>
      <c r="F198" s="19"/>
      <c r="G198" s="75"/>
      <c r="H198" s="1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AM198" s="9"/>
      <c r="AN198" s="9"/>
      <c r="AO198" s="9"/>
      <c r="AP198" s="9"/>
      <c r="AQ198" s="9"/>
      <c r="BI198" s="19"/>
    </row>
    <row r="199" spans="3:61" ht="12.75">
      <c r="C199" s="9"/>
      <c r="D199" s="19"/>
      <c r="E199" s="19"/>
      <c r="F199" s="19"/>
      <c r="G199" s="75"/>
      <c r="H199" s="1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AM199" s="9"/>
      <c r="AN199" s="9"/>
      <c r="AO199" s="9"/>
      <c r="AP199" s="9"/>
      <c r="AQ199" s="9"/>
      <c r="BI199" s="19"/>
    </row>
    <row r="200" spans="3:61" ht="12.75">
      <c r="C200" s="9"/>
      <c r="D200" s="19"/>
      <c r="E200" s="19"/>
      <c r="F200" s="19"/>
      <c r="G200" s="75"/>
      <c r="H200" s="1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AM200" s="9"/>
      <c r="AN200" s="9"/>
      <c r="AO200" s="9"/>
      <c r="AP200" s="9"/>
      <c r="AQ200" s="9"/>
      <c r="BI200" s="19"/>
    </row>
    <row r="201" spans="3:61" ht="12.75">
      <c r="C201" s="9"/>
      <c r="D201" s="19"/>
      <c r="E201" s="19"/>
      <c r="F201" s="19"/>
      <c r="G201" s="75"/>
      <c r="H201" s="1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AM201" s="9"/>
      <c r="AN201" s="9"/>
      <c r="AO201" s="9"/>
      <c r="AP201" s="9"/>
      <c r="AQ201" s="9"/>
      <c r="BI201" s="19"/>
    </row>
    <row r="202" spans="3:61" ht="12.75">
      <c r="C202" s="9"/>
      <c r="D202" s="19"/>
      <c r="E202" s="19"/>
      <c r="F202" s="19"/>
      <c r="G202" s="75"/>
      <c r="H202" s="1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AM202" s="9"/>
      <c r="AN202" s="9"/>
      <c r="AO202" s="9"/>
      <c r="AP202" s="9"/>
      <c r="AQ202" s="9"/>
      <c r="BI202" s="19"/>
    </row>
    <row r="203" spans="3:61" ht="12.75">
      <c r="C203" s="9"/>
      <c r="D203" s="19"/>
      <c r="E203" s="19"/>
      <c r="F203" s="19"/>
      <c r="G203" s="75"/>
      <c r="H203" s="1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AM203" s="9"/>
      <c r="AN203" s="9"/>
      <c r="AO203" s="9"/>
      <c r="AP203" s="9"/>
      <c r="AQ203" s="9"/>
      <c r="BI203" s="19"/>
    </row>
    <row r="204" spans="3:61" ht="12.75">
      <c r="C204" s="9"/>
      <c r="D204" s="19"/>
      <c r="E204" s="19"/>
      <c r="F204" s="19"/>
      <c r="G204" s="75"/>
      <c r="H204" s="1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AM204" s="9"/>
      <c r="AN204" s="9"/>
      <c r="AO204" s="9"/>
      <c r="AP204" s="9"/>
      <c r="AQ204" s="9"/>
      <c r="BI204" s="19"/>
    </row>
    <row r="205" spans="3:61" ht="12.75">
      <c r="C205" s="9"/>
      <c r="D205" s="19"/>
      <c r="E205" s="19"/>
      <c r="F205" s="19"/>
      <c r="G205" s="75"/>
      <c r="H205" s="1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AM205" s="9"/>
      <c r="AN205" s="9"/>
      <c r="AO205" s="9"/>
      <c r="AP205" s="9"/>
      <c r="AQ205" s="9"/>
      <c r="BI205" s="19"/>
    </row>
    <row r="206" spans="3:61" ht="12.75">
      <c r="C206" s="9"/>
      <c r="D206" s="19"/>
      <c r="E206" s="19"/>
      <c r="F206" s="19"/>
      <c r="G206" s="75"/>
      <c r="H206" s="1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AM206" s="9"/>
      <c r="AN206" s="9"/>
      <c r="AO206" s="9"/>
      <c r="AP206" s="9"/>
      <c r="AQ206" s="9"/>
      <c r="BI206" s="19"/>
    </row>
    <row r="207" spans="3:61" ht="12.75">
      <c r="C207" s="9"/>
      <c r="D207" s="19"/>
      <c r="E207" s="19"/>
      <c r="F207" s="19"/>
      <c r="G207" s="75"/>
      <c r="H207" s="1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AM207" s="9"/>
      <c r="AN207" s="9"/>
      <c r="AO207" s="9"/>
      <c r="AP207" s="9"/>
      <c r="AQ207" s="9"/>
      <c r="BI207" s="19"/>
    </row>
    <row r="208" spans="3:61" ht="12.75">
      <c r="C208" s="9"/>
      <c r="D208" s="19"/>
      <c r="E208" s="19"/>
      <c r="F208" s="19"/>
      <c r="G208" s="75"/>
      <c r="H208" s="1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AM208" s="9"/>
      <c r="AN208" s="9"/>
      <c r="AO208" s="9"/>
      <c r="AP208" s="9"/>
      <c r="AQ208" s="9"/>
      <c r="BI208" s="19"/>
    </row>
    <row r="209" spans="3:61" ht="12.75">
      <c r="C209" s="9"/>
      <c r="D209" s="19"/>
      <c r="E209" s="19"/>
      <c r="F209" s="19"/>
      <c r="G209" s="75"/>
      <c r="H209" s="1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AM209" s="9"/>
      <c r="AN209" s="9"/>
      <c r="AO209" s="9"/>
      <c r="AP209" s="9"/>
      <c r="AQ209" s="9"/>
      <c r="BI209" s="19"/>
    </row>
    <row r="210" spans="3:61" ht="12.75">
      <c r="C210" s="9"/>
      <c r="D210" s="19"/>
      <c r="E210" s="19"/>
      <c r="F210" s="19"/>
      <c r="G210" s="75"/>
      <c r="H210" s="1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AM210" s="9"/>
      <c r="AN210" s="9"/>
      <c r="AO210" s="9"/>
      <c r="AP210" s="9"/>
      <c r="AQ210" s="9"/>
      <c r="BI210" s="19"/>
    </row>
    <row r="211" spans="3:61" ht="12.75">
      <c r="C211" s="9"/>
      <c r="D211" s="19"/>
      <c r="E211" s="19"/>
      <c r="F211" s="19"/>
      <c r="G211" s="75"/>
      <c r="H211" s="1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AM211" s="9"/>
      <c r="AN211" s="9"/>
      <c r="AO211" s="9"/>
      <c r="AP211" s="9"/>
      <c r="AQ211" s="9"/>
      <c r="BI211" s="19"/>
    </row>
    <row r="212" spans="3:61" ht="12.75">
      <c r="C212" s="9"/>
      <c r="D212" s="19"/>
      <c r="E212" s="19"/>
      <c r="F212" s="19"/>
      <c r="G212" s="75"/>
      <c r="H212" s="1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AM212" s="9"/>
      <c r="AN212" s="9"/>
      <c r="AO212" s="9"/>
      <c r="AP212" s="9"/>
      <c r="AQ212" s="9"/>
      <c r="BI212" s="19"/>
    </row>
    <row r="213" spans="3:61" ht="12.75">
      <c r="C213" s="9"/>
      <c r="D213" s="19"/>
      <c r="E213" s="19"/>
      <c r="F213" s="19"/>
      <c r="G213" s="75"/>
      <c r="H213" s="1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AM213" s="9"/>
      <c r="AN213" s="9"/>
      <c r="AO213" s="9"/>
      <c r="AP213" s="9"/>
      <c r="AQ213" s="9"/>
      <c r="BI213" s="19"/>
    </row>
    <row r="214" spans="3:61" ht="12.75">
      <c r="C214" s="9"/>
      <c r="D214" s="19"/>
      <c r="E214" s="19"/>
      <c r="F214" s="19"/>
      <c r="G214" s="75"/>
      <c r="H214" s="1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AM214" s="9"/>
      <c r="AN214" s="9"/>
      <c r="AO214" s="9"/>
      <c r="AP214" s="9"/>
      <c r="AQ214" s="9"/>
      <c r="BI214" s="19"/>
    </row>
    <row r="215" spans="3:61" ht="12.75">
      <c r="C215" s="9"/>
      <c r="D215" s="19"/>
      <c r="E215" s="19"/>
      <c r="F215" s="19"/>
      <c r="G215" s="75"/>
      <c r="H215" s="1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AM215" s="9"/>
      <c r="AN215" s="9"/>
      <c r="AO215" s="9"/>
      <c r="AP215" s="9"/>
      <c r="AQ215" s="9"/>
      <c r="BI215" s="19"/>
    </row>
    <row r="216" spans="3:61" ht="12.75">
      <c r="C216" s="9"/>
      <c r="D216" s="19"/>
      <c r="E216" s="19"/>
      <c r="F216" s="19"/>
      <c r="G216" s="75"/>
      <c r="H216" s="1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AM216" s="9"/>
      <c r="AN216" s="9"/>
      <c r="AO216" s="9"/>
      <c r="AP216" s="9"/>
      <c r="AQ216" s="9"/>
      <c r="BI216" s="19"/>
    </row>
    <row r="217" spans="3:61" ht="12.75">
      <c r="C217" s="9"/>
      <c r="D217" s="19"/>
      <c r="E217" s="19"/>
      <c r="F217" s="19"/>
      <c r="G217" s="75"/>
      <c r="H217" s="1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AM217" s="9"/>
      <c r="AN217" s="9"/>
      <c r="AO217" s="9"/>
      <c r="AP217" s="9"/>
      <c r="AQ217" s="9"/>
      <c r="BI217" s="19"/>
    </row>
    <row r="218" spans="3:61" ht="12.75">
      <c r="C218" s="9"/>
      <c r="D218" s="19"/>
      <c r="E218" s="19"/>
      <c r="F218" s="19"/>
      <c r="G218" s="75"/>
      <c r="H218" s="1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AM218" s="9"/>
      <c r="AN218" s="9"/>
      <c r="AO218" s="9"/>
      <c r="AP218" s="9"/>
      <c r="AQ218" s="9"/>
      <c r="BI218" s="19"/>
    </row>
    <row r="219" spans="3:61" ht="12.75">
      <c r="C219" s="9"/>
      <c r="D219" s="19"/>
      <c r="E219" s="19"/>
      <c r="F219" s="19"/>
      <c r="G219" s="75"/>
      <c r="H219" s="1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AM219" s="9"/>
      <c r="AN219" s="9"/>
      <c r="AO219" s="9"/>
      <c r="AP219" s="9"/>
      <c r="AQ219" s="9"/>
      <c r="BI219" s="19"/>
    </row>
    <row r="220" spans="3:61" ht="12.75">
      <c r="C220" s="9"/>
      <c r="D220" s="19"/>
      <c r="E220" s="19"/>
      <c r="F220" s="19"/>
      <c r="G220" s="75"/>
      <c r="H220" s="1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AM220" s="9"/>
      <c r="AN220" s="9"/>
      <c r="AO220" s="9"/>
      <c r="AP220" s="9"/>
      <c r="AQ220" s="9"/>
      <c r="BI220" s="19"/>
    </row>
    <row r="221" spans="3:61" ht="12.75">
      <c r="C221" s="9"/>
      <c r="D221" s="19"/>
      <c r="E221" s="19"/>
      <c r="F221" s="19"/>
      <c r="G221" s="75"/>
      <c r="H221" s="1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AM221" s="9"/>
      <c r="AN221" s="9"/>
      <c r="AO221" s="9"/>
      <c r="AP221" s="9"/>
      <c r="AQ221" s="9"/>
      <c r="BI221" s="19"/>
    </row>
    <row r="222" spans="3:61" ht="12.75">
      <c r="C222" s="9"/>
      <c r="D222" s="19"/>
      <c r="E222" s="19"/>
      <c r="F222" s="19"/>
      <c r="G222" s="75"/>
      <c r="H222" s="1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AM222" s="9"/>
      <c r="AN222" s="9"/>
      <c r="AO222" s="9"/>
      <c r="AP222" s="9"/>
      <c r="AQ222" s="9"/>
      <c r="BI222" s="19"/>
    </row>
    <row r="223" spans="3:61" ht="12.75">
      <c r="C223" s="9"/>
      <c r="D223" s="19"/>
      <c r="E223" s="19"/>
      <c r="F223" s="19"/>
      <c r="G223" s="75"/>
      <c r="H223" s="1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AM223" s="9"/>
      <c r="AN223" s="9"/>
      <c r="AO223" s="9"/>
      <c r="AP223" s="9"/>
      <c r="AQ223" s="9"/>
      <c r="BI223" s="19"/>
    </row>
    <row r="224" spans="3:61" ht="12.75">
      <c r="C224" s="9"/>
      <c r="D224" s="19"/>
      <c r="E224" s="19"/>
      <c r="F224" s="19"/>
      <c r="G224" s="75"/>
      <c r="H224" s="1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AM224" s="9"/>
      <c r="AN224" s="9"/>
      <c r="AO224" s="9"/>
      <c r="AP224" s="9"/>
      <c r="AQ224" s="9"/>
      <c r="BI224" s="19"/>
    </row>
    <row r="225" spans="3:61" ht="12.75">
      <c r="C225" s="9"/>
      <c r="D225" s="19"/>
      <c r="E225" s="19"/>
      <c r="F225" s="19"/>
      <c r="G225" s="75"/>
      <c r="H225" s="1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AM225" s="9"/>
      <c r="AN225" s="9"/>
      <c r="AO225" s="9"/>
      <c r="AP225" s="9"/>
      <c r="AQ225" s="9"/>
      <c r="BI225" s="19"/>
    </row>
    <row r="226" spans="3:61" ht="12.75">
      <c r="C226" s="9"/>
      <c r="D226" s="19"/>
      <c r="E226" s="19"/>
      <c r="F226" s="19"/>
      <c r="G226" s="75"/>
      <c r="H226" s="1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AM226" s="9"/>
      <c r="AN226" s="9"/>
      <c r="AO226" s="9"/>
      <c r="AP226" s="9"/>
      <c r="AQ226" s="9"/>
      <c r="BI226" s="19"/>
    </row>
    <row r="227" spans="3:61" ht="12.75">
      <c r="C227" s="9"/>
      <c r="D227" s="19"/>
      <c r="E227" s="19"/>
      <c r="F227" s="19"/>
      <c r="G227" s="75"/>
      <c r="H227" s="1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AM227" s="9"/>
      <c r="AN227" s="9"/>
      <c r="AO227" s="9"/>
      <c r="AP227" s="9"/>
      <c r="AQ227" s="9"/>
      <c r="BI227" s="19"/>
    </row>
    <row r="228" spans="3:61" ht="12.75">
      <c r="C228" s="9"/>
      <c r="D228" s="19"/>
      <c r="E228" s="19"/>
      <c r="F228" s="19"/>
      <c r="G228" s="75"/>
      <c r="H228" s="1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AM228" s="9"/>
      <c r="AN228" s="9"/>
      <c r="AO228" s="9"/>
      <c r="AP228" s="9"/>
      <c r="AQ228" s="9"/>
      <c r="BI228" s="19"/>
    </row>
    <row r="229" spans="3:61" ht="12.75">
      <c r="C229" s="9"/>
      <c r="D229" s="19"/>
      <c r="E229" s="19"/>
      <c r="F229" s="19"/>
      <c r="G229" s="75"/>
      <c r="H229" s="1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AM229" s="9"/>
      <c r="AN229" s="9"/>
      <c r="AO229" s="9"/>
      <c r="AP229" s="9"/>
      <c r="AQ229" s="9"/>
      <c r="BI229" s="19"/>
    </row>
    <row r="230" spans="3:61" ht="12.75">
      <c r="C230" s="9"/>
      <c r="D230" s="19"/>
      <c r="E230" s="19"/>
      <c r="F230" s="19"/>
      <c r="G230" s="75"/>
      <c r="H230" s="1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AM230" s="9"/>
      <c r="AN230" s="9"/>
      <c r="AO230" s="9"/>
      <c r="AP230" s="9"/>
      <c r="AQ230" s="9"/>
      <c r="BI230" s="19"/>
    </row>
    <row r="231" spans="3:61" ht="12.75">
      <c r="C231" s="9"/>
      <c r="D231" s="19"/>
      <c r="E231" s="19"/>
      <c r="F231" s="19"/>
      <c r="G231" s="75"/>
      <c r="H231" s="1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AM231" s="9"/>
      <c r="AN231" s="9"/>
      <c r="AO231" s="9"/>
      <c r="AP231" s="9"/>
      <c r="AQ231" s="9"/>
      <c r="BI231" s="19"/>
    </row>
    <row r="232" spans="3:61" ht="12.75">
      <c r="C232" s="9"/>
      <c r="D232" s="19"/>
      <c r="E232" s="19"/>
      <c r="F232" s="19"/>
      <c r="G232" s="75"/>
      <c r="H232" s="1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AM232" s="9"/>
      <c r="AN232" s="9"/>
      <c r="AO232" s="9"/>
      <c r="AP232" s="9"/>
      <c r="AQ232" s="9"/>
      <c r="BI232" s="19"/>
    </row>
    <row r="233" spans="3:61" ht="12.75">
      <c r="C233" s="9"/>
      <c r="D233" s="19"/>
      <c r="E233" s="19"/>
      <c r="F233" s="19"/>
      <c r="G233" s="75"/>
      <c r="H233" s="1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AM233" s="9"/>
      <c r="AN233" s="9"/>
      <c r="AO233" s="9"/>
      <c r="AP233" s="9"/>
      <c r="AQ233" s="9"/>
      <c r="BI233" s="19"/>
    </row>
    <row r="234" spans="3:61" ht="12.75">
      <c r="C234" s="9"/>
      <c r="D234" s="19"/>
      <c r="E234" s="19"/>
      <c r="F234" s="19"/>
      <c r="G234" s="75"/>
      <c r="H234" s="1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AM234" s="9"/>
      <c r="AN234" s="9"/>
      <c r="AO234" s="9"/>
      <c r="AP234" s="9"/>
      <c r="AQ234" s="9"/>
      <c r="BI234" s="19"/>
    </row>
    <row r="235" spans="3:61" ht="12.75">
      <c r="C235" s="9"/>
      <c r="D235" s="19"/>
      <c r="E235" s="19"/>
      <c r="F235" s="19"/>
      <c r="G235" s="75"/>
      <c r="H235" s="1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AM235" s="9"/>
      <c r="AN235" s="9"/>
      <c r="AO235" s="9"/>
      <c r="AP235" s="9"/>
      <c r="AQ235" s="9"/>
      <c r="BI235" s="19"/>
    </row>
    <row r="236" spans="3:61" ht="12.75">
      <c r="C236" s="9"/>
      <c r="D236" s="19"/>
      <c r="E236" s="19"/>
      <c r="F236" s="19"/>
      <c r="G236" s="75"/>
      <c r="H236" s="1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AM236" s="9"/>
      <c r="AN236" s="9"/>
      <c r="AO236" s="9"/>
      <c r="AP236" s="9"/>
      <c r="AQ236" s="9"/>
      <c r="BI236" s="19"/>
    </row>
    <row r="237" spans="3:61" ht="12.75">
      <c r="C237" s="9"/>
      <c r="D237" s="19"/>
      <c r="E237" s="19"/>
      <c r="F237" s="19"/>
      <c r="G237" s="75"/>
      <c r="H237" s="1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AM237" s="9"/>
      <c r="AN237" s="9"/>
      <c r="AO237" s="9"/>
      <c r="AP237" s="9"/>
      <c r="AQ237" s="9"/>
      <c r="BI237" s="19"/>
    </row>
    <row r="238" spans="3:61" ht="12.75">
      <c r="C238" s="9"/>
      <c r="D238" s="19"/>
      <c r="E238" s="19"/>
      <c r="F238" s="19"/>
      <c r="G238" s="75"/>
      <c r="H238" s="1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AM238" s="9"/>
      <c r="AN238" s="9"/>
      <c r="AO238" s="9"/>
      <c r="AP238" s="9"/>
      <c r="AQ238" s="9"/>
      <c r="BI238" s="19"/>
    </row>
    <row r="239" spans="3:61" ht="12.75">
      <c r="C239" s="9"/>
      <c r="D239" s="19"/>
      <c r="E239" s="19"/>
      <c r="F239" s="19"/>
      <c r="G239" s="75"/>
      <c r="H239" s="1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AM239" s="9"/>
      <c r="AN239" s="9"/>
      <c r="AO239" s="9"/>
      <c r="AP239" s="9"/>
      <c r="AQ239" s="9"/>
      <c r="BI239" s="19"/>
    </row>
    <row r="240" spans="3:61" ht="12.75">
      <c r="C240" s="9"/>
      <c r="D240" s="19"/>
      <c r="E240" s="19"/>
      <c r="F240" s="19"/>
      <c r="G240" s="75"/>
      <c r="H240" s="1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AM240" s="9"/>
      <c r="AN240" s="9"/>
      <c r="AO240" s="9"/>
      <c r="AP240" s="9"/>
      <c r="AQ240" s="9"/>
      <c r="BI240" s="19"/>
    </row>
    <row r="241" spans="3:61" ht="12.75">
      <c r="C241" s="9"/>
      <c r="D241" s="19"/>
      <c r="E241" s="19"/>
      <c r="F241" s="19"/>
      <c r="G241" s="75"/>
      <c r="H241" s="1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AM241" s="9"/>
      <c r="AN241" s="9"/>
      <c r="AO241" s="9"/>
      <c r="AP241" s="9"/>
      <c r="AQ241" s="9"/>
      <c r="BI241" s="19"/>
    </row>
    <row r="242" spans="3:61" ht="12.75">
      <c r="C242" s="9"/>
      <c r="D242" s="19"/>
      <c r="E242" s="19"/>
      <c r="F242" s="19"/>
      <c r="G242" s="75"/>
      <c r="H242" s="1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AM242" s="9"/>
      <c r="AN242" s="9"/>
      <c r="AO242" s="9"/>
      <c r="AP242" s="9"/>
      <c r="AQ242" s="9"/>
      <c r="BI242" s="19"/>
    </row>
    <row r="243" spans="3:61" ht="12.75">
      <c r="C243" s="9"/>
      <c r="D243" s="19"/>
      <c r="E243" s="19"/>
      <c r="F243" s="19"/>
      <c r="G243" s="75"/>
      <c r="H243" s="1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AM243" s="9"/>
      <c r="AN243" s="9"/>
      <c r="AO243" s="9"/>
      <c r="AP243" s="9"/>
      <c r="AQ243" s="9"/>
      <c r="BI243" s="19"/>
    </row>
    <row r="244" spans="3:61" ht="12.75">
      <c r="C244" s="9"/>
      <c r="D244" s="19"/>
      <c r="E244" s="19"/>
      <c r="F244" s="19"/>
      <c r="G244" s="75"/>
      <c r="H244" s="1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AM244" s="9"/>
      <c r="AN244" s="9"/>
      <c r="AO244" s="9"/>
      <c r="AP244" s="9"/>
      <c r="AQ244" s="9"/>
      <c r="BI244" s="19"/>
    </row>
    <row r="245" spans="3:61" ht="12.75">
      <c r="C245" s="9"/>
      <c r="D245" s="19"/>
      <c r="E245" s="19"/>
      <c r="F245" s="19"/>
      <c r="G245" s="75"/>
      <c r="H245" s="1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AM245" s="9"/>
      <c r="AN245" s="9"/>
      <c r="AO245" s="9"/>
      <c r="AP245" s="9"/>
      <c r="AQ245" s="9"/>
      <c r="BI245" s="19"/>
    </row>
    <row r="246" spans="3:61" ht="12.75">
      <c r="C246" s="9"/>
      <c r="D246" s="19"/>
      <c r="E246" s="19"/>
      <c r="F246" s="19"/>
      <c r="G246" s="75"/>
      <c r="H246" s="1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AM246" s="9"/>
      <c r="AN246" s="9"/>
      <c r="AO246" s="9"/>
      <c r="AP246" s="9"/>
      <c r="AQ246" s="9"/>
      <c r="BI246" s="19"/>
    </row>
    <row r="247" spans="3:61" ht="12.75">
      <c r="C247" s="9"/>
      <c r="D247" s="19"/>
      <c r="E247" s="19"/>
      <c r="F247" s="19"/>
      <c r="G247" s="75"/>
      <c r="H247" s="1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AM247" s="9"/>
      <c r="AN247" s="9"/>
      <c r="AO247" s="9"/>
      <c r="AP247" s="9"/>
      <c r="AQ247" s="9"/>
      <c r="BI247" s="19"/>
    </row>
    <row r="248" spans="3:61" ht="12.75">
      <c r="C248" s="9"/>
      <c r="D248" s="19"/>
      <c r="E248" s="19"/>
      <c r="F248" s="19"/>
      <c r="G248" s="75"/>
      <c r="H248" s="1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AM248" s="9"/>
      <c r="AN248" s="9"/>
      <c r="AO248" s="9"/>
      <c r="AP248" s="9"/>
      <c r="AQ248" s="9"/>
      <c r="BI248" s="19"/>
    </row>
    <row r="249" spans="3:61" ht="12.75">
      <c r="C249" s="9"/>
      <c r="D249" s="19"/>
      <c r="E249" s="19"/>
      <c r="F249" s="19"/>
      <c r="G249" s="75"/>
      <c r="H249" s="1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AM249" s="9"/>
      <c r="AN249" s="9"/>
      <c r="AO249" s="9"/>
      <c r="AP249" s="9"/>
      <c r="AQ249" s="9"/>
      <c r="BI249" s="19"/>
    </row>
    <row r="250" spans="3:61" ht="12.75">
      <c r="C250" s="9"/>
      <c r="D250" s="19"/>
      <c r="E250" s="19"/>
      <c r="F250" s="19"/>
      <c r="G250" s="75"/>
      <c r="H250" s="1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AM250" s="9"/>
      <c r="AN250" s="9"/>
      <c r="AO250" s="9"/>
      <c r="AP250" s="9"/>
      <c r="AQ250" s="9"/>
      <c r="BI250" s="19"/>
    </row>
    <row r="251" spans="3:61" ht="12.75">
      <c r="C251" s="9"/>
      <c r="D251" s="19"/>
      <c r="E251" s="19"/>
      <c r="F251" s="19"/>
      <c r="G251" s="75"/>
      <c r="H251" s="1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AM251" s="9"/>
      <c r="AN251" s="9"/>
      <c r="AO251" s="9"/>
      <c r="AP251" s="9"/>
      <c r="AQ251" s="9"/>
      <c r="BI251" s="19"/>
    </row>
    <row r="252" spans="3:61" ht="12.75">
      <c r="C252" s="9"/>
      <c r="D252" s="19"/>
      <c r="E252" s="19"/>
      <c r="F252" s="19"/>
      <c r="G252" s="75"/>
      <c r="H252" s="1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AM252" s="9"/>
      <c r="AN252" s="9"/>
      <c r="AO252" s="9"/>
      <c r="AP252" s="9"/>
      <c r="AQ252" s="9"/>
      <c r="BI252" s="19"/>
    </row>
    <row r="253" spans="3:61" ht="12.75">
      <c r="C253" s="9"/>
      <c r="D253" s="19"/>
      <c r="E253" s="19"/>
      <c r="F253" s="19"/>
      <c r="G253" s="75"/>
      <c r="H253" s="1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AM253" s="9"/>
      <c r="AN253" s="9"/>
      <c r="AO253" s="9"/>
      <c r="AP253" s="9"/>
      <c r="AQ253" s="9"/>
      <c r="BI253" s="19"/>
    </row>
    <row r="254" spans="3:61" ht="12.75">
      <c r="C254" s="9"/>
      <c r="D254" s="19"/>
      <c r="E254" s="19"/>
      <c r="F254" s="19"/>
      <c r="G254" s="75"/>
      <c r="H254" s="1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AM254" s="9"/>
      <c r="AN254" s="9"/>
      <c r="AO254" s="9"/>
      <c r="AP254" s="9"/>
      <c r="AQ254" s="9"/>
      <c r="BI254" s="19"/>
    </row>
    <row r="255" spans="3:61" ht="12.75">
      <c r="C255" s="9"/>
      <c r="D255" s="19"/>
      <c r="E255" s="19"/>
      <c r="F255" s="19"/>
      <c r="G255" s="75"/>
      <c r="H255" s="1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AM255" s="9"/>
      <c r="AN255" s="9"/>
      <c r="AO255" s="9"/>
      <c r="AP255" s="9"/>
      <c r="AQ255" s="9"/>
      <c r="BI255" s="19"/>
    </row>
    <row r="256" spans="3:61" ht="12.75">
      <c r="C256" s="9"/>
      <c r="D256" s="19"/>
      <c r="E256" s="19"/>
      <c r="F256" s="19"/>
      <c r="G256" s="75"/>
      <c r="H256" s="1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AM256" s="9"/>
      <c r="AN256" s="9"/>
      <c r="AO256" s="9"/>
      <c r="AP256" s="9"/>
      <c r="AQ256" s="9"/>
      <c r="BI256" s="19"/>
    </row>
    <row r="257" spans="3:61" ht="12.75">
      <c r="C257" s="9"/>
      <c r="D257" s="19"/>
      <c r="E257" s="19"/>
      <c r="F257" s="19"/>
      <c r="G257" s="75"/>
      <c r="H257" s="1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AM257" s="9"/>
      <c r="AN257" s="9"/>
      <c r="AO257" s="9"/>
      <c r="AP257" s="9"/>
      <c r="AQ257" s="9"/>
      <c r="BI257" s="19"/>
    </row>
    <row r="258" spans="3:61" ht="12.75">
      <c r="C258" s="9"/>
      <c r="D258" s="19"/>
      <c r="E258" s="19"/>
      <c r="F258" s="19"/>
      <c r="G258" s="75"/>
      <c r="H258" s="1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AM258" s="9"/>
      <c r="AN258" s="9"/>
      <c r="AO258" s="9"/>
      <c r="AP258" s="9"/>
      <c r="AQ258" s="9"/>
      <c r="BI258" s="19"/>
    </row>
    <row r="259" spans="3:61" ht="12.75">
      <c r="C259" s="9"/>
      <c r="D259" s="19"/>
      <c r="E259" s="19"/>
      <c r="F259" s="19"/>
      <c r="G259" s="75"/>
      <c r="H259" s="1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AM259" s="9"/>
      <c r="AN259" s="9"/>
      <c r="AO259" s="9"/>
      <c r="AP259" s="9"/>
      <c r="AQ259" s="9"/>
      <c r="BI259" s="19"/>
    </row>
    <row r="260" spans="3:61" ht="12.75">
      <c r="C260" s="9"/>
      <c r="D260" s="19"/>
      <c r="E260" s="19"/>
      <c r="F260" s="19"/>
      <c r="G260" s="75"/>
      <c r="H260" s="1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AM260" s="9"/>
      <c r="AN260" s="9"/>
      <c r="AO260" s="9"/>
      <c r="AP260" s="9"/>
      <c r="AQ260" s="9"/>
      <c r="BI260" s="19"/>
    </row>
    <row r="261" spans="3:61" ht="12.75">
      <c r="C261" s="9"/>
      <c r="D261" s="19"/>
      <c r="E261" s="19"/>
      <c r="F261" s="19"/>
      <c r="G261" s="75"/>
      <c r="H261" s="1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AM261" s="9"/>
      <c r="AN261" s="9"/>
      <c r="AO261" s="9"/>
      <c r="AP261" s="9"/>
      <c r="AQ261" s="9"/>
      <c r="BI261" s="19"/>
    </row>
    <row r="262" spans="3:61" ht="12.75">
      <c r="C262" s="9"/>
      <c r="D262" s="19"/>
      <c r="E262" s="19"/>
      <c r="F262" s="19"/>
      <c r="G262" s="75"/>
      <c r="H262" s="1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AM262" s="9"/>
      <c r="AN262" s="9"/>
      <c r="AO262" s="9"/>
      <c r="AP262" s="9"/>
      <c r="AQ262" s="9"/>
      <c r="BI262" s="19"/>
    </row>
    <row r="263" spans="3:61" ht="12.75">
      <c r="C263" s="9"/>
      <c r="D263" s="19"/>
      <c r="E263" s="19"/>
      <c r="F263" s="19"/>
      <c r="G263" s="75"/>
      <c r="H263" s="1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AM263" s="9"/>
      <c r="AN263" s="9"/>
      <c r="AO263" s="9"/>
      <c r="AP263" s="9"/>
      <c r="AQ263" s="9"/>
      <c r="BI263" s="19"/>
    </row>
    <row r="264" spans="3:61" ht="12.75">
      <c r="C264" s="9"/>
      <c r="D264" s="19"/>
      <c r="E264" s="19"/>
      <c r="F264" s="19"/>
      <c r="G264" s="75"/>
      <c r="H264" s="1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AM264" s="9"/>
      <c r="AN264" s="9"/>
      <c r="AO264" s="9"/>
      <c r="AP264" s="9"/>
      <c r="AQ264" s="9"/>
      <c r="BI264" s="19"/>
    </row>
    <row r="265" spans="3:61" ht="12.75">
      <c r="C265" s="9"/>
      <c r="D265" s="19"/>
      <c r="E265" s="19"/>
      <c r="F265" s="19"/>
      <c r="G265" s="75"/>
      <c r="H265" s="1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AM265" s="9"/>
      <c r="AN265" s="9"/>
      <c r="AO265" s="9"/>
      <c r="AP265" s="9"/>
      <c r="AQ265" s="9"/>
      <c r="BI265" s="19"/>
    </row>
    <row r="266" spans="3:61" ht="12.75">
      <c r="C266" s="9"/>
      <c r="D266" s="19"/>
      <c r="E266" s="19"/>
      <c r="F266" s="19"/>
      <c r="G266" s="75"/>
      <c r="H266" s="1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AM266" s="9"/>
      <c r="AN266" s="9"/>
      <c r="AO266" s="9"/>
      <c r="AP266" s="9"/>
      <c r="AQ266" s="9"/>
      <c r="BI266" s="19"/>
    </row>
    <row r="267" spans="3:61" ht="12.75">
      <c r="C267" s="9"/>
      <c r="D267" s="19"/>
      <c r="E267" s="19"/>
      <c r="F267" s="19"/>
      <c r="G267" s="75"/>
      <c r="H267" s="1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AM267" s="9"/>
      <c r="AN267" s="9"/>
      <c r="AO267" s="9"/>
      <c r="AP267" s="9"/>
      <c r="AQ267" s="9"/>
      <c r="BI267" s="19"/>
    </row>
    <row r="268" spans="3:61" ht="12.75">
      <c r="C268" s="9"/>
      <c r="D268" s="19"/>
      <c r="E268" s="19"/>
      <c r="F268" s="19"/>
      <c r="G268" s="75"/>
      <c r="H268" s="1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AM268" s="9"/>
      <c r="AN268" s="9"/>
      <c r="AO268" s="9"/>
      <c r="AP268" s="9"/>
      <c r="AQ268" s="9"/>
      <c r="BI268" s="19"/>
    </row>
    <row r="269" spans="3:61" ht="12.75">
      <c r="C269" s="9"/>
      <c r="D269" s="19"/>
      <c r="E269" s="19"/>
      <c r="F269" s="19"/>
      <c r="G269" s="75"/>
      <c r="H269" s="1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AM269" s="9"/>
      <c r="AN269" s="9"/>
      <c r="AO269" s="9"/>
      <c r="AP269" s="9"/>
      <c r="AQ269" s="9"/>
      <c r="BI269" s="19"/>
    </row>
    <row r="270" spans="3:61" ht="12.75">
      <c r="C270" s="9"/>
      <c r="D270" s="19"/>
      <c r="E270" s="19"/>
      <c r="F270" s="19"/>
      <c r="G270" s="75"/>
      <c r="H270" s="1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AM270" s="9"/>
      <c r="AN270" s="9"/>
      <c r="AO270" s="9"/>
      <c r="AP270" s="9"/>
      <c r="AQ270" s="9"/>
      <c r="BI270" s="19"/>
    </row>
    <row r="271" spans="3:61" ht="12.75">
      <c r="C271" s="9"/>
      <c r="D271" s="19"/>
      <c r="E271" s="19"/>
      <c r="F271" s="19"/>
      <c r="G271" s="75"/>
      <c r="H271" s="1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AM271" s="9"/>
      <c r="AN271" s="9"/>
      <c r="AO271" s="9"/>
      <c r="AP271" s="9"/>
      <c r="AQ271" s="9"/>
      <c r="BI271" s="19"/>
    </row>
    <row r="272" spans="3:61" ht="12.75">
      <c r="C272" s="9"/>
      <c r="D272" s="19"/>
      <c r="E272" s="19"/>
      <c r="F272" s="19"/>
      <c r="G272" s="75"/>
      <c r="H272" s="1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AM272" s="9"/>
      <c r="AN272" s="9"/>
      <c r="AO272" s="9"/>
      <c r="AP272" s="9"/>
      <c r="AQ272" s="9"/>
      <c r="BI272" s="19"/>
    </row>
    <row r="273" spans="3:61" ht="12.75">
      <c r="C273" s="9"/>
      <c r="D273" s="19"/>
      <c r="E273" s="19"/>
      <c r="F273" s="19"/>
      <c r="G273" s="75"/>
      <c r="H273" s="1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AM273" s="9"/>
      <c r="AN273" s="9"/>
      <c r="AO273" s="9"/>
      <c r="AP273" s="9"/>
      <c r="AQ273" s="9"/>
      <c r="BI273" s="19"/>
    </row>
    <row r="274" spans="3:61" ht="12.75">
      <c r="C274" s="9"/>
      <c r="D274" s="19"/>
      <c r="E274" s="19"/>
      <c r="F274" s="19"/>
      <c r="G274" s="75"/>
      <c r="H274" s="1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AM274" s="9"/>
      <c r="AN274" s="9"/>
      <c r="AO274" s="9"/>
      <c r="AP274" s="9"/>
      <c r="AQ274" s="9"/>
      <c r="BI274" s="19"/>
    </row>
    <row r="275" spans="3:61" ht="12.75">
      <c r="C275" s="9"/>
      <c r="D275" s="19"/>
      <c r="E275" s="19"/>
      <c r="F275" s="19"/>
      <c r="G275" s="75"/>
      <c r="H275" s="1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AM275" s="9"/>
      <c r="AN275" s="9"/>
      <c r="AO275" s="9"/>
      <c r="AP275" s="9"/>
      <c r="AQ275" s="9"/>
      <c r="BI275" s="19"/>
    </row>
    <row r="276" spans="3:61" ht="12.75">
      <c r="C276" s="9"/>
      <c r="D276" s="19"/>
      <c r="E276" s="19"/>
      <c r="F276" s="19"/>
      <c r="G276" s="75"/>
      <c r="H276" s="1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AM276" s="9"/>
      <c r="AN276" s="9"/>
      <c r="AO276" s="9"/>
      <c r="AP276" s="9"/>
      <c r="AQ276" s="9"/>
      <c r="BI276" s="19"/>
    </row>
    <row r="277" spans="3:61" ht="12.75">
      <c r="C277" s="9"/>
      <c r="D277" s="19"/>
      <c r="E277" s="19"/>
      <c r="F277" s="19"/>
      <c r="G277" s="75"/>
      <c r="H277" s="1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AM277" s="9"/>
      <c r="AN277" s="9"/>
      <c r="AO277" s="9"/>
      <c r="AP277" s="9"/>
      <c r="AQ277" s="9"/>
      <c r="BI277" s="19"/>
    </row>
    <row r="278" spans="3:61" ht="12.75">
      <c r="C278" s="9"/>
      <c r="D278" s="19"/>
      <c r="E278" s="19"/>
      <c r="F278" s="19"/>
      <c r="G278" s="75"/>
      <c r="H278" s="1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AM278" s="9"/>
      <c r="AN278" s="9"/>
      <c r="AO278" s="9"/>
      <c r="AP278" s="9"/>
      <c r="AQ278" s="9"/>
      <c r="BI278" s="19"/>
    </row>
    <row r="279" spans="3:61" ht="12.75">
      <c r="C279" s="9"/>
      <c r="D279" s="19"/>
      <c r="E279" s="19"/>
      <c r="F279" s="19"/>
      <c r="G279" s="75"/>
      <c r="H279" s="1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AM279" s="9"/>
      <c r="AN279" s="9"/>
      <c r="AO279" s="9"/>
      <c r="AP279" s="9"/>
      <c r="AQ279" s="9"/>
      <c r="BI279" s="19"/>
    </row>
    <row r="280" spans="3:61" ht="12.75">
      <c r="C280" s="9"/>
      <c r="D280" s="19"/>
      <c r="E280" s="19"/>
      <c r="F280" s="19"/>
      <c r="G280" s="75"/>
      <c r="H280" s="1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AM280" s="9"/>
      <c r="AN280" s="9"/>
      <c r="AO280" s="9"/>
      <c r="AP280" s="9"/>
      <c r="AQ280" s="9"/>
      <c r="BI280" s="19"/>
    </row>
    <row r="281" spans="3:61" ht="12.75">
      <c r="C281" s="9"/>
      <c r="D281" s="19"/>
      <c r="E281" s="19"/>
      <c r="F281" s="19"/>
      <c r="G281" s="75"/>
      <c r="H281" s="1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AM281" s="9"/>
      <c r="AN281" s="9"/>
      <c r="AO281" s="9"/>
      <c r="AP281" s="9"/>
      <c r="AQ281" s="9"/>
      <c r="BI281" s="19"/>
    </row>
    <row r="282" spans="3:61" ht="12.75">
      <c r="C282" s="9"/>
      <c r="D282" s="19"/>
      <c r="E282" s="19"/>
      <c r="F282" s="19"/>
      <c r="G282" s="75"/>
      <c r="H282" s="1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AM282" s="9"/>
      <c r="AN282" s="9"/>
      <c r="AO282" s="9"/>
      <c r="AP282" s="9"/>
      <c r="AQ282" s="9"/>
      <c r="BI282" s="19"/>
    </row>
    <row r="283" spans="3:61" ht="12.75">
      <c r="C283" s="9"/>
      <c r="D283" s="19"/>
      <c r="E283" s="19"/>
      <c r="F283" s="19"/>
      <c r="G283" s="75"/>
      <c r="H283" s="1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AM283" s="9"/>
      <c r="AN283" s="9"/>
      <c r="AO283" s="9"/>
      <c r="AP283" s="9"/>
      <c r="AQ283" s="9"/>
      <c r="BI283" s="19"/>
    </row>
    <row r="284" spans="3:61" ht="12.75">
      <c r="C284" s="9"/>
      <c r="D284" s="19"/>
      <c r="E284" s="19"/>
      <c r="F284" s="19"/>
      <c r="G284" s="75"/>
      <c r="H284" s="1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AM284" s="9"/>
      <c r="AN284" s="9"/>
      <c r="AO284" s="9"/>
      <c r="AP284" s="9"/>
      <c r="AQ284" s="9"/>
      <c r="BI284" s="19"/>
    </row>
    <row r="285" spans="3:61" ht="12.75">
      <c r="C285" s="9"/>
      <c r="D285" s="19"/>
      <c r="E285" s="19"/>
      <c r="F285" s="19"/>
      <c r="G285" s="75"/>
      <c r="H285" s="1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AM285" s="9"/>
      <c r="AN285" s="9"/>
      <c r="AO285" s="9"/>
      <c r="AP285" s="9"/>
      <c r="AQ285" s="9"/>
      <c r="BI285" s="19"/>
    </row>
    <row r="286" spans="3:61" ht="12.75">
      <c r="C286" s="9"/>
      <c r="D286" s="19"/>
      <c r="E286" s="19"/>
      <c r="F286" s="19"/>
      <c r="G286" s="75"/>
      <c r="H286" s="1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AM286" s="9"/>
      <c r="AN286" s="9"/>
      <c r="AO286" s="9"/>
      <c r="AP286" s="9"/>
      <c r="AQ286" s="9"/>
      <c r="BI286" s="19"/>
    </row>
    <row r="287" spans="3:61" ht="12.75">
      <c r="C287" s="9"/>
      <c r="D287" s="19"/>
      <c r="E287" s="19"/>
      <c r="F287" s="19"/>
      <c r="G287" s="75"/>
      <c r="H287" s="1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AM287" s="9"/>
      <c r="AN287" s="9"/>
      <c r="AO287" s="9"/>
      <c r="AP287" s="9"/>
      <c r="AQ287" s="9"/>
      <c r="BI287" s="19"/>
    </row>
    <row r="288" spans="3:61" ht="12.75">
      <c r="C288" s="9"/>
      <c r="D288" s="19"/>
      <c r="E288" s="19"/>
      <c r="F288" s="19"/>
      <c r="G288" s="75"/>
      <c r="H288" s="1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AM288" s="9"/>
      <c r="AN288" s="9"/>
      <c r="AO288" s="9"/>
      <c r="AP288" s="9"/>
      <c r="AQ288" s="9"/>
      <c r="BI288" s="19"/>
    </row>
    <row r="289" spans="3:61" ht="12.75">
      <c r="C289" s="9"/>
      <c r="D289" s="19"/>
      <c r="E289" s="19"/>
      <c r="F289" s="19"/>
      <c r="G289" s="75"/>
      <c r="H289" s="1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AM289" s="9"/>
      <c r="AN289" s="9"/>
      <c r="AO289" s="9"/>
      <c r="AP289" s="9"/>
      <c r="AQ289" s="9"/>
      <c r="BI289" s="19"/>
    </row>
    <row r="290" spans="3:61" ht="12.75">
      <c r="C290" s="9"/>
      <c r="D290" s="19"/>
      <c r="E290" s="19"/>
      <c r="F290" s="19"/>
      <c r="G290" s="75"/>
      <c r="H290" s="1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AM290" s="9"/>
      <c r="AN290" s="9"/>
      <c r="AO290" s="9"/>
      <c r="AP290" s="9"/>
      <c r="AQ290" s="9"/>
      <c r="BI290" s="19"/>
    </row>
    <row r="291" spans="3:61" ht="12.75">
      <c r="C291" s="9"/>
      <c r="D291" s="19"/>
      <c r="E291" s="19"/>
      <c r="F291" s="19"/>
      <c r="G291" s="75"/>
      <c r="H291" s="1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AM291" s="9"/>
      <c r="AN291" s="9"/>
      <c r="AO291" s="9"/>
      <c r="AP291" s="9"/>
      <c r="AQ291" s="9"/>
      <c r="BI291" s="19"/>
    </row>
    <row r="292" spans="3:61" ht="12.75">
      <c r="C292" s="9"/>
      <c r="D292" s="19"/>
      <c r="E292" s="19"/>
      <c r="F292" s="19"/>
      <c r="G292" s="75"/>
      <c r="H292" s="1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AM292" s="9"/>
      <c r="AN292" s="9"/>
      <c r="AO292" s="9"/>
      <c r="AP292" s="9"/>
      <c r="AQ292" s="9"/>
      <c r="BI292" s="19"/>
    </row>
    <row r="293" spans="3:61" ht="12.75">
      <c r="C293" s="9"/>
      <c r="D293" s="19"/>
      <c r="E293" s="19"/>
      <c r="F293" s="19"/>
      <c r="G293" s="75"/>
      <c r="H293" s="1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AM293" s="9"/>
      <c r="AN293" s="9"/>
      <c r="AO293" s="9"/>
      <c r="AP293" s="9"/>
      <c r="AQ293" s="9"/>
      <c r="BI293" s="19"/>
    </row>
    <row r="294" spans="3:61" ht="12.75">
      <c r="C294" s="9"/>
      <c r="D294" s="19"/>
      <c r="E294" s="19"/>
      <c r="F294" s="19"/>
      <c r="G294" s="75"/>
      <c r="H294" s="1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AM294" s="9"/>
      <c r="AN294" s="9"/>
      <c r="AO294" s="9"/>
      <c r="AP294" s="9"/>
      <c r="AQ294" s="9"/>
      <c r="BI294" s="19"/>
    </row>
    <row r="295" spans="3:61" ht="12.75">
      <c r="C295" s="9"/>
      <c r="D295" s="19"/>
      <c r="E295" s="19"/>
      <c r="F295" s="19"/>
      <c r="G295" s="75"/>
      <c r="H295" s="1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AM295" s="9"/>
      <c r="AN295" s="9"/>
      <c r="AO295" s="9"/>
      <c r="AP295" s="9"/>
      <c r="AQ295" s="9"/>
      <c r="BI295" s="19"/>
    </row>
    <row r="296" spans="3:61" ht="12.75">
      <c r="C296" s="9"/>
      <c r="D296" s="19"/>
      <c r="E296" s="19"/>
      <c r="F296" s="19"/>
      <c r="G296" s="75"/>
      <c r="H296" s="1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AM296" s="9"/>
      <c r="AN296" s="9"/>
      <c r="AO296" s="9"/>
      <c r="AP296" s="9"/>
      <c r="AQ296" s="9"/>
      <c r="BI296" s="19"/>
    </row>
    <row r="297" spans="3:61" ht="12.75">
      <c r="C297" s="9"/>
      <c r="D297" s="19"/>
      <c r="E297" s="19"/>
      <c r="F297" s="19"/>
      <c r="G297" s="75"/>
      <c r="H297" s="1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AM297" s="9"/>
      <c r="AN297" s="9"/>
      <c r="AO297" s="9"/>
      <c r="AP297" s="9"/>
      <c r="AQ297" s="9"/>
      <c r="BI297" s="19"/>
    </row>
    <row r="298" spans="3:61" ht="12.75">
      <c r="C298" s="9"/>
      <c r="D298" s="19"/>
      <c r="E298" s="19"/>
      <c r="F298" s="19"/>
      <c r="G298" s="75"/>
      <c r="H298" s="1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AM298" s="9"/>
      <c r="AN298" s="9"/>
      <c r="AO298" s="9"/>
      <c r="AP298" s="9"/>
      <c r="AQ298" s="9"/>
      <c r="BI298" s="19"/>
    </row>
    <row r="299" spans="3:61" ht="12.75">
      <c r="C299" s="9"/>
      <c r="D299" s="19"/>
      <c r="E299" s="19"/>
      <c r="F299" s="19"/>
      <c r="G299" s="75"/>
      <c r="H299" s="1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AM299" s="9"/>
      <c r="AN299" s="9"/>
      <c r="AO299" s="9"/>
      <c r="AP299" s="9"/>
      <c r="AQ299" s="9"/>
      <c r="BI299" s="19"/>
    </row>
    <row r="300" spans="3:61" ht="12.75">
      <c r="C300" s="9"/>
      <c r="D300" s="19"/>
      <c r="E300" s="19"/>
      <c r="F300" s="19"/>
      <c r="G300" s="75"/>
      <c r="H300" s="1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AM300" s="9"/>
      <c r="AN300" s="9"/>
      <c r="AO300" s="9"/>
      <c r="AP300" s="9"/>
      <c r="AQ300" s="9"/>
      <c r="BI300" s="19"/>
    </row>
    <row r="301" spans="3:61" ht="12.75">
      <c r="C301" s="9"/>
      <c r="D301" s="19"/>
      <c r="E301" s="19"/>
      <c r="F301" s="19"/>
      <c r="G301" s="75"/>
      <c r="H301" s="1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AM301" s="9"/>
      <c r="AN301" s="9"/>
      <c r="AO301" s="9"/>
      <c r="AP301" s="9"/>
      <c r="AQ301" s="9"/>
      <c r="BI301" s="19"/>
    </row>
    <row r="302" spans="3:61" ht="12.75">
      <c r="C302" s="9"/>
      <c r="D302" s="19"/>
      <c r="E302" s="19"/>
      <c r="F302" s="19"/>
      <c r="G302" s="75"/>
      <c r="H302" s="1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AM302" s="9"/>
      <c r="AN302" s="9"/>
      <c r="AO302" s="9"/>
      <c r="AP302" s="9"/>
      <c r="AQ302" s="9"/>
      <c r="BI302" s="19"/>
    </row>
    <row r="303" spans="3:61" ht="12.75">
      <c r="C303" s="9"/>
      <c r="D303" s="19"/>
      <c r="E303" s="19"/>
      <c r="F303" s="19"/>
      <c r="G303" s="75"/>
      <c r="H303" s="1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AM303" s="9"/>
      <c r="AN303" s="9"/>
      <c r="AO303" s="9"/>
      <c r="AP303" s="9"/>
      <c r="AQ303" s="9"/>
      <c r="BI303" s="19"/>
    </row>
    <row r="304" spans="3:61" ht="12.75">
      <c r="C304" s="9"/>
      <c r="D304" s="19"/>
      <c r="E304" s="19"/>
      <c r="F304" s="19"/>
      <c r="G304" s="75"/>
      <c r="H304" s="1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AM304" s="9"/>
      <c r="AN304" s="9"/>
      <c r="AO304" s="9"/>
      <c r="AP304" s="9"/>
      <c r="AQ304" s="9"/>
      <c r="BI304" s="19"/>
    </row>
    <row r="305" spans="3:61" ht="12.75">
      <c r="C305" s="9"/>
      <c r="D305" s="19"/>
      <c r="E305" s="19"/>
      <c r="F305" s="19"/>
      <c r="G305" s="75"/>
      <c r="H305" s="1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AM305" s="9"/>
      <c r="AN305" s="9"/>
      <c r="AO305" s="9"/>
      <c r="AP305" s="9"/>
      <c r="AQ305" s="9"/>
      <c r="BI305" s="19"/>
    </row>
    <row r="306" spans="3:61" ht="12.75">
      <c r="C306" s="9"/>
      <c r="D306" s="19"/>
      <c r="E306" s="19"/>
      <c r="F306" s="19"/>
      <c r="G306" s="75"/>
      <c r="H306" s="1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AM306" s="9"/>
      <c r="AN306" s="9"/>
      <c r="AO306" s="9"/>
      <c r="AP306" s="9"/>
      <c r="AQ306" s="9"/>
      <c r="BI306" s="19"/>
    </row>
    <row r="307" spans="3:61" ht="12.75">
      <c r="C307" s="9"/>
      <c r="D307" s="19"/>
      <c r="E307" s="19"/>
      <c r="F307" s="19"/>
      <c r="G307" s="75"/>
      <c r="H307" s="1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AM307" s="9"/>
      <c r="AN307" s="9"/>
      <c r="AO307" s="9"/>
      <c r="AP307" s="9"/>
      <c r="AQ307" s="9"/>
      <c r="BI307" s="19"/>
    </row>
    <row r="308" spans="3:61" ht="12.75">
      <c r="C308" s="9"/>
      <c r="D308" s="19"/>
      <c r="E308" s="19"/>
      <c r="F308" s="19"/>
      <c r="G308" s="75"/>
      <c r="H308" s="1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AM308" s="9"/>
      <c r="AN308" s="9"/>
      <c r="AO308" s="9"/>
      <c r="AP308" s="9"/>
      <c r="AQ308" s="9"/>
      <c r="BI308" s="19"/>
    </row>
    <row r="309" spans="3:61" ht="12.75">
      <c r="C309" s="9"/>
      <c r="D309" s="19"/>
      <c r="E309" s="19"/>
      <c r="F309" s="19"/>
      <c r="G309" s="75"/>
      <c r="H309" s="1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AM309" s="9"/>
      <c r="AN309" s="9"/>
      <c r="AO309" s="9"/>
      <c r="AP309" s="9"/>
      <c r="AQ309" s="9"/>
      <c r="BI309" s="19"/>
    </row>
    <row r="310" spans="3:61" ht="12.75">
      <c r="C310" s="9"/>
      <c r="D310" s="19"/>
      <c r="E310" s="19"/>
      <c r="F310" s="19"/>
      <c r="G310" s="75"/>
      <c r="H310" s="1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AM310" s="9"/>
      <c r="AN310" s="9"/>
      <c r="AO310" s="9"/>
      <c r="AP310" s="9"/>
      <c r="AQ310" s="9"/>
      <c r="BI310" s="19"/>
    </row>
    <row r="311" spans="3:61" ht="12.75">
      <c r="C311" s="9"/>
      <c r="D311" s="19"/>
      <c r="E311" s="19"/>
      <c r="F311" s="19"/>
      <c r="G311" s="75"/>
      <c r="H311" s="1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AM311" s="9"/>
      <c r="AN311" s="9"/>
      <c r="AO311" s="9"/>
      <c r="AP311" s="9"/>
      <c r="AQ311" s="9"/>
      <c r="BI311" s="19"/>
    </row>
    <row r="312" spans="3:61" ht="12.75">
      <c r="C312" s="9"/>
      <c r="D312" s="19"/>
      <c r="E312" s="19"/>
      <c r="F312" s="19"/>
      <c r="G312" s="75"/>
      <c r="H312" s="1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AM312" s="9"/>
      <c r="AN312" s="9"/>
      <c r="AO312" s="9"/>
      <c r="AP312" s="9"/>
      <c r="AQ312" s="9"/>
      <c r="BI312" s="19"/>
    </row>
    <row r="313" spans="3:61" ht="12.75">
      <c r="C313" s="9"/>
      <c r="D313" s="19"/>
      <c r="E313" s="19"/>
      <c r="F313" s="19"/>
      <c r="G313" s="75"/>
      <c r="H313" s="1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AM313" s="9"/>
      <c r="AN313" s="9"/>
      <c r="AO313" s="9"/>
      <c r="AP313" s="9"/>
      <c r="AQ313" s="9"/>
      <c r="BI313" s="19"/>
    </row>
    <row r="314" spans="3:61" ht="12.75">
      <c r="C314" s="9"/>
      <c r="D314" s="19"/>
      <c r="E314" s="19"/>
      <c r="F314" s="19"/>
      <c r="G314" s="75"/>
      <c r="H314" s="1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AM314" s="9"/>
      <c r="AN314" s="9"/>
      <c r="AO314" s="9"/>
      <c r="AP314" s="9"/>
      <c r="AQ314" s="9"/>
      <c r="BI314" s="19"/>
    </row>
    <row r="315" spans="3:61" ht="12.75">
      <c r="C315" s="9"/>
      <c r="D315" s="19"/>
      <c r="E315" s="19"/>
      <c r="F315" s="19"/>
      <c r="G315" s="75"/>
      <c r="H315" s="1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AM315" s="9"/>
      <c r="AN315" s="9"/>
      <c r="AO315" s="9"/>
      <c r="AP315" s="9"/>
      <c r="AQ315" s="9"/>
      <c r="BI315" s="19"/>
    </row>
    <row r="316" spans="3:61" ht="12.75">
      <c r="C316" s="9"/>
      <c r="D316" s="19"/>
      <c r="E316" s="19"/>
      <c r="F316" s="19"/>
      <c r="G316" s="75"/>
      <c r="H316" s="1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AM316" s="9"/>
      <c r="AN316" s="9"/>
      <c r="AO316" s="9"/>
      <c r="AP316" s="9"/>
      <c r="AQ316" s="9"/>
      <c r="BI316" s="19"/>
    </row>
    <row r="317" spans="3:61" ht="12.75">
      <c r="C317" s="9"/>
      <c r="D317" s="19"/>
      <c r="E317" s="19"/>
      <c r="F317" s="19"/>
      <c r="G317" s="75"/>
      <c r="H317" s="1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AM317" s="9"/>
      <c r="AN317" s="9"/>
      <c r="AO317" s="9"/>
      <c r="AP317" s="9"/>
      <c r="AQ317" s="9"/>
      <c r="BI317" s="19"/>
    </row>
    <row r="318" spans="3:61" ht="12.75">
      <c r="C318" s="9"/>
      <c r="D318" s="19"/>
      <c r="E318" s="19"/>
      <c r="F318" s="19"/>
      <c r="G318" s="75"/>
      <c r="H318" s="1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AM318" s="9"/>
      <c r="AN318" s="9"/>
      <c r="AO318" s="9"/>
      <c r="AP318" s="9"/>
      <c r="AQ318" s="9"/>
      <c r="BI318" s="19"/>
    </row>
    <row r="319" spans="3:61" ht="12.75">
      <c r="C319" s="9"/>
      <c r="D319" s="19"/>
      <c r="E319" s="19"/>
      <c r="F319" s="19"/>
      <c r="G319" s="75"/>
      <c r="H319" s="1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AM319" s="9"/>
      <c r="AN319" s="9"/>
      <c r="AO319" s="9"/>
      <c r="AP319" s="9"/>
      <c r="AQ319" s="9"/>
      <c r="BI319" s="19"/>
    </row>
    <row r="320" spans="3:61" ht="12.75">
      <c r="C320" s="9"/>
      <c r="D320" s="19"/>
      <c r="E320" s="19"/>
      <c r="F320" s="19"/>
      <c r="G320" s="75"/>
      <c r="H320" s="1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AM320" s="9"/>
      <c r="AN320" s="9"/>
      <c r="AO320" s="9"/>
      <c r="AP320" s="9"/>
      <c r="AQ320" s="9"/>
      <c r="BI320" s="19"/>
    </row>
    <row r="321" spans="3:61" ht="12.75">
      <c r="C321" s="9"/>
      <c r="D321" s="19"/>
      <c r="E321" s="19"/>
      <c r="F321" s="19"/>
      <c r="G321" s="75"/>
      <c r="H321" s="1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AM321" s="9"/>
      <c r="AN321" s="9"/>
      <c r="AO321" s="9"/>
      <c r="AP321" s="9"/>
      <c r="AQ321" s="9"/>
      <c r="BI321" s="19"/>
    </row>
    <row r="322" spans="3:61" ht="12.75">
      <c r="C322" s="9"/>
      <c r="D322" s="19"/>
      <c r="E322" s="19"/>
      <c r="F322" s="19"/>
      <c r="G322" s="75"/>
      <c r="H322" s="1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AM322" s="9"/>
      <c r="AN322" s="9"/>
      <c r="AO322" s="9"/>
      <c r="AP322" s="9"/>
      <c r="AQ322" s="9"/>
      <c r="BI322" s="19"/>
    </row>
    <row r="323" spans="3:61" ht="12.75">
      <c r="C323" s="9"/>
      <c r="D323" s="19"/>
      <c r="E323" s="19"/>
      <c r="F323" s="19"/>
      <c r="G323" s="75"/>
      <c r="H323" s="1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AM323" s="9"/>
      <c r="AN323" s="9"/>
      <c r="AO323" s="9"/>
      <c r="AP323" s="9"/>
      <c r="AQ323" s="9"/>
      <c r="BI323" s="19"/>
    </row>
    <row r="324" spans="3:61" ht="12.75">
      <c r="C324" s="9"/>
      <c r="D324" s="19"/>
      <c r="E324" s="19"/>
      <c r="F324" s="19"/>
      <c r="G324" s="75"/>
      <c r="H324" s="1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AM324" s="9"/>
      <c r="AN324" s="9"/>
      <c r="AO324" s="9"/>
      <c r="AP324" s="9"/>
      <c r="AQ324" s="9"/>
      <c r="BI324" s="19"/>
    </row>
    <row r="325" spans="3:61" ht="12.75">
      <c r="C325" s="9"/>
      <c r="D325" s="19"/>
      <c r="E325" s="19"/>
      <c r="F325" s="19"/>
      <c r="G325" s="75"/>
      <c r="H325" s="1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AM325" s="9"/>
      <c r="AN325" s="9"/>
      <c r="AO325" s="9"/>
      <c r="AP325" s="9"/>
      <c r="AQ325" s="9"/>
      <c r="BI325" s="19"/>
    </row>
    <row r="326" spans="3:61" ht="12.75">
      <c r="C326" s="9"/>
      <c r="D326" s="19"/>
      <c r="E326" s="19"/>
      <c r="F326" s="19"/>
      <c r="G326" s="75"/>
      <c r="H326" s="1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AM326" s="9"/>
      <c r="AN326" s="9"/>
      <c r="AO326" s="9"/>
      <c r="AP326" s="9"/>
      <c r="AQ326" s="9"/>
      <c r="BI326" s="19"/>
    </row>
    <row r="327" spans="3:61" ht="12.75">
      <c r="C327" s="9"/>
      <c r="D327" s="19"/>
      <c r="E327" s="19"/>
      <c r="F327" s="19"/>
      <c r="G327" s="75"/>
      <c r="H327" s="1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AM327" s="9"/>
      <c r="AN327" s="9"/>
      <c r="AO327" s="9"/>
      <c r="AP327" s="9"/>
      <c r="AQ327" s="9"/>
      <c r="BI327" s="19"/>
    </row>
    <row r="328" spans="3:61" ht="12.75">
      <c r="C328" s="9"/>
      <c r="D328" s="19"/>
      <c r="E328" s="19"/>
      <c r="F328" s="19"/>
      <c r="G328" s="75"/>
      <c r="H328" s="1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AM328" s="9"/>
      <c r="AN328" s="9"/>
      <c r="AO328" s="9"/>
      <c r="AP328" s="9"/>
      <c r="AQ328" s="9"/>
      <c r="BI328" s="19"/>
    </row>
    <row r="329" spans="3:61" ht="12.75">
      <c r="C329" s="9"/>
      <c r="D329" s="19"/>
      <c r="E329" s="19"/>
      <c r="F329" s="19"/>
      <c r="G329" s="75"/>
      <c r="H329" s="1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AM329" s="9"/>
      <c r="AN329" s="9"/>
      <c r="AO329" s="9"/>
      <c r="AP329" s="9"/>
      <c r="AQ329" s="9"/>
      <c r="BI329" s="19"/>
    </row>
    <row r="330" spans="3:61" ht="12.75">
      <c r="C330" s="9"/>
      <c r="D330" s="19"/>
      <c r="E330" s="19"/>
      <c r="F330" s="19"/>
      <c r="G330" s="75"/>
      <c r="H330" s="1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AM330" s="9"/>
      <c r="AN330" s="9"/>
      <c r="AO330" s="9"/>
      <c r="AP330" s="9"/>
      <c r="AQ330" s="9"/>
      <c r="BI330" s="19"/>
    </row>
    <row r="331" spans="3:61" ht="12.75">
      <c r="C331" s="9"/>
      <c r="D331" s="19"/>
      <c r="E331" s="19"/>
      <c r="F331" s="19"/>
      <c r="G331" s="75"/>
      <c r="H331" s="1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AM331" s="9"/>
      <c r="AN331" s="9"/>
      <c r="AO331" s="9"/>
      <c r="AP331" s="9"/>
      <c r="AQ331" s="9"/>
      <c r="BI331" s="19"/>
    </row>
    <row r="332" spans="3:61" ht="12.75">
      <c r="C332" s="9"/>
      <c r="D332" s="19"/>
      <c r="E332" s="19"/>
      <c r="F332" s="19"/>
      <c r="G332" s="75"/>
      <c r="H332" s="1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AM332" s="9"/>
      <c r="AN332" s="9"/>
      <c r="AO332" s="9"/>
      <c r="AP332" s="9"/>
      <c r="AQ332" s="9"/>
      <c r="BI332" s="19"/>
    </row>
    <row r="333" spans="3:61" ht="12.75">
      <c r="C333" s="9"/>
      <c r="D333" s="19"/>
      <c r="E333" s="19"/>
      <c r="F333" s="19"/>
      <c r="G333" s="75"/>
      <c r="H333" s="1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AM333" s="9"/>
      <c r="AN333" s="9"/>
      <c r="AO333" s="9"/>
      <c r="AP333" s="9"/>
      <c r="AQ333" s="9"/>
      <c r="BI333" s="19"/>
    </row>
    <row r="334" spans="3:61" ht="12.75">
      <c r="C334" s="9"/>
      <c r="D334" s="19"/>
      <c r="E334" s="19"/>
      <c r="F334" s="19"/>
      <c r="G334" s="75"/>
      <c r="H334" s="1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AM334" s="9"/>
      <c r="AN334" s="9"/>
      <c r="AO334" s="9"/>
      <c r="AP334" s="9"/>
      <c r="AQ334" s="9"/>
      <c r="BI334" s="19"/>
    </row>
    <row r="335" spans="3:61" ht="12.75">
      <c r="C335" s="9"/>
      <c r="D335" s="19"/>
      <c r="E335" s="19"/>
      <c r="F335" s="19"/>
      <c r="G335" s="75"/>
      <c r="H335" s="1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AM335" s="9"/>
      <c r="AN335" s="9"/>
      <c r="AO335" s="9"/>
      <c r="AP335" s="9"/>
      <c r="AQ335" s="9"/>
      <c r="BI335" s="19"/>
    </row>
    <row r="336" spans="3:61" ht="12.75">
      <c r="C336" s="9"/>
      <c r="D336" s="19"/>
      <c r="E336" s="19"/>
      <c r="F336" s="19"/>
      <c r="G336" s="75"/>
      <c r="H336" s="1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AM336" s="9"/>
      <c r="AN336" s="9"/>
      <c r="AO336" s="9"/>
      <c r="AP336" s="9"/>
      <c r="AQ336" s="9"/>
      <c r="BI336" s="19"/>
    </row>
    <row r="337" spans="3:61" ht="12.75">
      <c r="C337" s="9"/>
      <c r="D337" s="19"/>
      <c r="E337" s="19"/>
      <c r="F337" s="19"/>
      <c r="G337" s="75"/>
      <c r="H337" s="1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AM337" s="9"/>
      <c r="AN337" s="9"/>
      <c r="AO337" s="9"/>
      <c r="AP337" s="9"/>
      <c r="AQ337" s="9"/>
      <c r="BI337" s="19"/>
    </row>
    <row r="338" spans="3:61" ht="12.75">
      <c r="C338" s="9"/>
      <c r="D338" s="19"/>
      <c r="E338" s="19"/>
      <c r="F338" s="19"/>
      <c r="G338" s="75"/>
      <c r="H338" s="1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AM338" s="9"/>
      <c r="AN338" s="9"/>
      <c r="AO338" s="9"/>
      <c r="AP338" s="9"/>
      <c r="AQ338" s="9"/>
      <c r="BI338" s="19"/>
    </row>
    <row r="339" spans="3:61" ht="12.75">
      <c r="C339" s="9"/>
      <c r="D339" s="19"/>
      <c r="E339" s="19"/>
      <c r="F339" s="19"/>
      <c r="G339" s="75"/>
      <c r="H339" s="1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AM339" s="9"/>
      <c r="AN339" s="9"/>
      <c r="AO339" s="9"/>
      <c r="AP339" s="9"/>
      <c r="AQ339" s="9"/>
      <c r="BI339" s="19"/>
    </row>
    <row r="340" spans="3:61" ht="12.75">
      <c r="C340" s="9"/>
      <c r="D340" s="19"/>
      <c r="E340" s="19"/>
      <c r="F340" s="19"/>
      <c r="G340" s="75"/>
      <c r="H340" s="1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AM340" s="9"/>
      <c r="AN340" s="9"/>
      <c r="AO340" s="9"/>
      <c r="AP340" s="9"/>
      <c r="AQ340" s="9"/>
      <c r="BI340" s="19"/>
    </row>
    <row r="341" spans="3:61" ht="12.75">
      <c r="C341" s="9"/>
      <c r="D341" s="19"/>
      <c r="E341" s="19"/>
      <c r="F341" s="19"/>
      <c r="G341" s="75"/>
      <c r="H341" s="1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AM341" s="9"/>
      <c r="AN341" s="9"/>
      <c r="AO341" s="9"/>
      <c r="AP341" s="9"/>
      <c r="AQ341" s="9"/>
      <c r="BI341" s="19"/>
    </row>
    <row r="342" spans="3:61" ht="12.75">
      <c r="C342" s="9"/>
      <c r="D342" s="19"/>
      <c r="E342" s="19"/>
      <c r="F342" s="19"/>
      <c r="G342" s="75"/>
      <c r="H342" s="1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AM342" s="9"/>
      <c r="AN342" s="9"/>
      <c r="AO342" s="9"/>
      <c r="AP342" s="9"/>
      <c r="AQ342" s="9"/>
      <c r="BI342" s="19"/>
    </row>
    <row r="343" spans="3:61" ht="12.75">
      <c r="C343" s="9"/>
      <c r="D343" s="19"/>
      <c r="E343" s="19"/>
      <c r="F343" s="19"/>
      <c r="G343" s="75"/>
      <c r="H343" s="1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AM343" s="9"/>
      <c r="AN343" s="9"/>
      <c r="AO343" s="9"/>
      <c r="AP343" s="9"/>
      <c r="AQ343" s="9"/>
      <c r="BI343" s="19"/>
    </row>
    <row r="344" spans="3:61" ht="12.75">
      <c r="C344" s="9"/>
      <c r="D344" s="19"/>
      <c r="E344" s="19"/>
      <c r="F344" s="19"/>
      <c r="G344" s="75"/>
      <c r="H344" s="1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AM344" s="9"/>
      <c r="AN344" s="9"/>
      <c r="AO344" s="9"/>
      <c r="AP344" s="9"/>
      <c r="AQ344" s="9"/>
      <c r="BI344" s="19"/>
    </row>
    <row r="345" spans="3:61" ht="12.75">
      <c r="C345" s="9"/>
      <c r="D345" s="19"/>
      <c r="E345" s="19"/>
      <c r="F345" s="19"/>
      <c r="G345" s="75"/>
      <c r="H345" s="1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AM345" s="9"/>
      <c r="AN345" s="9"/>
      <c r="AO345" s="9"/>
      <c r="AP345" s="9"/>
      <c r="AQ345" s="9"/>
      <c r="BI345" s="19"/>
    </row>
    <row r="346" spans="3:61" ht="12.75">
      <c r="C346" s="9"/>
      <c r="D346" s="19"/>
      <c r="E346" s="19"/>
      <c r="F346" s="19"/>
      <c r="G346" s="75"/>
      <c r="H346" s="1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AM346" s="9"/>
      <c r="AN346" s="9"/>
      <c r="AO346" s="9"/>
      <c r="AP346" s="9"/>
      <c r="AQ346" s="9"/>
      <c r="BI346" s="19"/>
    </row>
    <row r="347" spans="3:61" ht="12.75">
      <c r="C347" s="9"/>
      <c r="D347" s="19"/>
      <c r="E347" s="19"/>
      <c r="F347" s="19"/>
      <c r="G347" s="75"/>
      <c r="H347" s="1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AM347" s="9"/>
      <c r="AN347" s="9"/>
      <c r="AO347" s="9"/>
      <c r="AP347" s="9"/>
      <c r="AQ347" s="9"/>
      <c r="BI347" s="19"/>
    </row>
    <row r="348" spans="3:61" ht="12.75">
      <c r="C348" s="9"/>
      <c r="D348" s="19"/>
      <c r="E348" s="19"/>
      <c r="F348" s="19"/>
      <c r="G348" s="75"/>
      <c r="H348" s="1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AM348" s="9"/>
      <c r="AN348" s="9"/>
      <c r="AO348" s="9"/>
      <c r="AP348" s="9"/>
      <c r="AQ348" s="9"/>
      <c r="BI348" s="19"/>
    </row>
    <row r="349" spans="3:61" ht="12.75">
      <c r="C349" s="9"/>
      <c r="D349" s="19"/>
      <c r="E349" s="19"/>
      <c r="F349" s="19"/>
      <c r="G349" s="75"/>
      <c r="H349" s="1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AM349" s="9"/>
      <c r="AN349" s="9"/>
      <c r="AO349" s="9"/>
      <c r="AP349" s="9"/>
      <c r="AQ349" s="9"/>
      <c r="BI349" s="19"/>
    </row>
    <row r="350" spans="3:61" ht="12.75">
      <c r="C350" s="9"/>
      <c r="D350" s="19"/>
      <c r="E350" s="19"/>
      <c r="F350" s="19"/>
      <c r="G350" s="75"/>
      <c r="H350" s="1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AM350" s="9"/>
      <c r="AN350" s="9"/>
      <c r="AO350" s="9"/>
      <c r="AP350" s="9"/>
      <c r="AQ350" s="9"/>
      <c r="BI350" s="19"/>
    </row>
    <row r="351" spans="3:61" ht="12.75">
      <c r="C351" s="9"/>
      <c r="D351" s="19"/>
      <c r="E351" s="19"/>
      <c r="F351" s="19"/>
      <c r="G351" s="75"/>
      <c r="H351" s="1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AM351" s="9"/>
      <c r="AN351" s="9"/>
      <c r="AO351" s="9"/>
      <c r="AP351" s="9"/>
      <c r="AQ351" s="9"/>
      <c r="BI351" s="19"/>
    </row>
    <row r="352" spans="3:61" ht="12.75">
      <c r="C352" s="9"/>
      <c r="D352" s="19"/>
      <c r="E352" s="19"/>
      <c r="F352" s="19"/>
      <c r="G352" s="75"/>
      <c r="H352" s="1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AM352" s="9"/>
      <c r="AN352" s="9"/>
      <c r="AO352" s="9"/>
      <c r="AP352" s="9"/>
      <c r="AQ352" s="9"/>
      <c r="BI352" s="19"/>
    </row>
    <row r="353" spans="3:61" ht="12.75">
      <c r="C353" s="9"/>
      <c r="D353" s="19"/>
      <c r="E353" s="19"/>
      <c r="F353" s="19"/>
      <c r="G353" s="75"/>
      <c r="H353" s="1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AM353" s="9"/>
      <c r="AN353" s="9"/>
      <c r="AO353" s="9"/>
      <c r="AP353" s="9"/>
      <c r="AQ353" s="9"/>
      <c r="BI353" s="19"/>
    </row>
    <row r="354" spans="3:61" ht="12.75">
      <c r="C354" s="9"/>
      <c r="D354" s="19"/>
      <c r="E354" s="19"/>
      <c r="F354" s="19"/>
      <c r="G354" s="75"/>
      <c r="H354" s="1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AM354" s="9"/>
      <c r="AN354" s="9"/>
      <c r="AO354" s="9"/>
      <c r="AP354" s="9"/>
      <c r="AQ354" s="9"/>
      <c r="BI354" s="19"/>
    </row>
    <row r="355" spans="3:61" ht="12.75">
      <c r="C355" s="9"/>
      <c r="D355" s="19"/>
      <c r="E355" s="19"/>
      <c r="F355" s="19"/>
      <c r="G355" s="75"/>
      <c r="H355" s="1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AM355" s="9"/>
      <c r="AN355" s="9"/>
      <c r="AO355" s="9"/>
      <c r="AP355" s="9"/>
      <c r="AQ355" s="9"/>
      <c r="BI355" s="19"/>
    </row>
    <row r="356" spans="3:61" ht="12.75">
      <c r="C356" s="9"/>
      <c r="D356" s="19"/>
      <c r="E356" s="19"/>
      <c r="F356" s="19"/>
      <c r="G356" s="75"/>
      <c r="H356" s="1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AM356" s="9"/>
      <c r="AN356" s="9"/>
      <c r="AO356" s="9"/>
      <c r="AP356" s="9"/>
      <c r="AQ356" s="9"/>
      <c r="BI356" s="19"/>
    </row>
    <row r="357" spans="3:61" ht="12.75">
      <c r="C357" s="9"/>
      <c r="D357" s="19"/>
      <c r="E357" s="19"/>
      <c r="F357" s="19"/>
      <c r="G357" s="75"/>
      <c r="H357" s="1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AM357" s="9"/>
      <c r="AN357" s="9"/>
      <c r="AO357" s="9"/>
      <c r="AP357" s="9"/>
      <c r="AQ357" s="9"/>
      <c r="BI357" s="19"/>
    </row>
    <row r="358" spans="3:61" ht="12.75">
      <c r="C358" s="9"/>
      <c r="D358" s="19"/>
      <c r="E358" s="19"/>
      <c r="F358" s="19"/>
      <c r="G358" s="75"/>
      <c r="H358" s="1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AM358" s="9"/>
      <c r="AN358" s="9"/>
      <c r="AO358" s="9"/>
      <c r="AP358" s="9"/>
      <c r="AQ358" s="9"/>
      <c r="BI358" s="19"/>
    </row>
    <row r="359" spans="3:61" ht="12.75">
      <c r="C359" s="9"/>
      <c r="D359" s="19"/>
      <c r="E359" s="19"/>
      <c r="F359" s="19"/>
      <c r="G359" s="75"/>
      <c r="H359" s="1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AM359" s="9"/>
      <c r="AN359" s="9"/>
      <c r="AO359" s="9"/>
      <c r="AP359" s="9"/>
      <c r="AQ359" s="9"/>
      <c r="BI359" s="19"/>
    </row>
    <row r="360" spans="3:61" ht="12.75">
      <c r="C360" s="9"/>
      <c r="D360" s="19"/>
      <c r="E360" s="19"/>
      <c r="F360" s="19"/>
      <c r="G360" s="75"/>
      <c r="H360" s="1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AM360" s="9"/>
      <c r="AN360" s="9"/>
      <c r="AO360" s="9"/>
      <c r="AP360" s="9"/>
      <c r="AQ360" s="9"/>
      <c r="BI360" s="19"/>
    </row>
    <row r="361" spans="3:61" ht="12.75">
      <c r="C361" s="9"/>
      <c r="D361" s="19"/>
      <c r="E361" s="19"/>
      <c r="F361" s="19"/>
      <c r="G361" s="75"/>
      <c r="H361" s="1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AM361" s="9"/>
      <c r="AN361" s="9"/>
      <c r="AO361" s="9"/>
      <c r="AP361" s="9"/>
      <c r="AQ361" s="9"/>
      <c r="BI361" s="19"/>
    </row>
    <row r="362" spans="3:61" ht="12.75">
      <c r="C362" s="9"/>
      <c r="D362" s="19"/>
      <c r="E362" s="19"/>
      <c r="F362" s="19"/>
      <c r="G362" s="75"/>
      <c r="H362" s="1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AM362" s="9"/>
      <c r="AN362" s="9"/>
      <c r="AO362" s="9"/>
      <c r="AP362" s="9"/>
      <c r="AQ362" s="9"/>
      <c r="BI362" s="19"/>
    </row>
    <row r="363" spans="3:61" ht="12.75">
      <c r="C363" s="9"/>
      <c r="D363" s="19"/>
      <c r="E363" s="19"/>
      <c r="F363" s="19"/>
      <c r="G363" s="75"/>
      <c r="H363" s="1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AM363" s="9"/>
      <c r="AN363" s="9"/>
      <c r="AO363" s="9"/>
      <c r="AP363" s="9"/>
      <c r="AQ363" s="9"/>
      <c r="BI363" s="19"/>
    </row>
    <row r="364" spans="3:61" ht="12.75">
      <c r="C364" s="9"/>
      <c r="D364" s="19"/>
      <c r="E364" s="19"/>
      <c r="F364" s="19"/>
      <c r="G364" s="75"/>
      <c r="H364" s="1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AM364" s="9"/>
      <c r="AN364" s="9"/>
      <c r="AO364" s="9"/>
      <c r="AP364" s="9"/>
      <c r="AQ364" s="9"/>
      <c r="BI364" s="19"/>
    </row>
    <row r="365" spans="3:61" ht="12.75">
      <c r="C365" s="9"/>
      <c r="D365" s="19"/>
      <c r="E365" s="19"/>
      <c r="F365" s="19"/>
      <c r="G365" s="75"/>
      <c r="H365" s="1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AM365" s="9"/>
      <c r="AN365" s="9"/>
      <c r="AO365" s="9"/>
      <c r="AP365" s="9"/>
      <c r="AQ365" s="9"/>
      <c r="BI365" s="19"/>
    </row>
    <row r="366" spans="3:61" ht="12.75">
      <c r="C366" s="9"/>
      <c r="D366" s="19"/>
      <c r="E366" s="19"/>
      <c r="F366" s="19"/>
      <c r="G366" s="75"/>
      <c r="H366" s="1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AM366" s="9"/>
      <c r="AN366" s="9"/>
      <c r="AO366" s="9"/>
      <c r="AP366" s="9"/>
      <c r="AQ366" s="9"/>
      <c r="BI366" s="19"/>
    </row>
    <row r="367" spans="3:61" ht="12.75">
      <c r="C367" s="9"/>
      <c r="D367" s="19"/>
      <c r="E367" s="19"/>
      <c r="F367" s="19"/>
      <c r="G367" s="75"/>
      <c r="H367" s="1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AM367" s="9"/>
      <c r="AN367" s="9"/>
      <c r="AO367" s="9"/>
      <c r="AP367" s="9"/>
      <c r="AQ367" s="9"/>
      <c r="BI367" s="19"/>
    </row>
    <row r="368" spans="3:61" ht="12.75">
      <c r="C368" s="9"/>
      <c r="D368" s="19"/>
      <c r="E368" s="19"/>
      <c r="F368" s="19"/>
      <c r="G368" s="75"/>
      <c r="H368" s="1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AM368" s="9"/>
      <c r="AN368" s="9"/>
      <c r="AO368" s="9"/>
      <c r="AP368" s="9"/>
      <c r="AQ368" s="9"/>
      <c r="BI368" s="19"/>
    </row>
    <row r="369" spans="3:61" ht="12.75">
      <c r="C369" s="9"/>
      <c r="D369" s="19"/>
      <c r="E369" s="19"/>
      <c r="F369" s="19"/>
      <c r="G369" s="75"/>
      <c r="H369" s="1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AM369" s="9"/>
      <c r="AN369" s="9"/>
      <c r="AO369" s="9"/>
      <c r="AP369" s="9"/>
      <c r="AQ369" s="9"/>
      <c r="BI369" s="19"/>
    </row>
    <row r="370" spans="3:61" ht="12.75">
      <c r="C370" s="9"/>
      <c r="D370" s="19"/>
      <c r="E370" s="19"/>
      <c r="F370" s="19"/>
      <c r="G370" s="75"/>
      <c r="H370" s="1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AM370" s="9"/>
      <c r="AN370" s="9"/>
      <c r="AO370" s="9"/>
      <c r="AP370" s="9"/>
      <c r="AQ370" s="9"/>
      <c r="BI370" s="19"/>
    </row>
    <row r="371" spans="3:61" ht="12.75">
      <c r="C371" s="9"/>
      <c r="D371" s="19"/>
      <c r="E371" s="19"/>
      <c r="F371" s="19"/>
      <c r="G371" s="75"/>
      <c r="H371" s="1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AM371" s="9"/>
      <c r="AN371" s="9"/>
      <c r="AO371" s="9"/>
      <c r="AP371" s="9"/>
      <c r="AQ371" s="9"/>
      <c r="BI371" s="19"/>
    </row>
    <row r="372" spans="3:61" ht="12.75">
      <c r="C372" s="9"/>
      <c r="D372" s="19"/>
      <c r="E372" s="19"/>
      <c r="F372" s="19"/>
      <c r="G372" s="75"/>
      <c r="H372" s="1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AM372" s="9"/>
      <c r="AN372" s="9"/>
      <c r="AO372" s="9"/>
      <c r="AP372" s="9"/>
      <c r="AQ372" s="9"/>
      <c r="BI372" s="19"/>
    </row>
    <row r="373" spans="3:61" ht="12.75">
      <c r="C373" s="9"/>
      <c r="D373" s="19"/>
      <c r="E373" s="19"/>
      <c r="F373" s="19"/>
      <c r="G373" s="75"/>
      <c r="H373" s="1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AM373" s="9"/>
      <c r="AN373" s="9"/>
      <c r="AO373" s="9"/>
      <c r="AP373" s="9"/>
      <c r="AQ373" s="9"/>
      <c r="BI373" s="19"/>
    </row>
    <row r="374" spans="3:61" ht="12.75">
      <c r="C374" s="9"/>
      <c r="D374" s="19"/>
      <c r="E374" s="19"/>
      <c r="F374" s="19"/>
      <c r="G374" s="75"/>
      <c r="H374" s="1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AM374" s="9"/>
      <c r="AN374" s="9"/>
      <c r="AO374" s="9"/>
      <c r="AP374" s="9"/>
      <c r="AQ374" s="9"/>
      <c r="BI374" s="19"/>
    </row>
    <row r="375" spans="3:61" ht="12.75">
      <c r="C375" s="9"/>
      <c r="D375" s="19"/>
      <c r="E375" s="19"/>
      <c r="F375" s="19"/>
      <c r="G375" s="75"/>
      <c r="H375" s="1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AM375" s="9"/>
      <c r="AN375" s="9"/>
      <c r="AO375" s="9"/>
      <c r="AP375" s="9"/>
      <c r="AQ375" s="9"/>
      <c r="BI375" s="19"/>
    </row>
    <row r="376" spans="3:61" ht="12.75">
      <c r="C376" s="9"/>
      <c r="D376" s="19"/>
      <c r="E376" s="19"/>
      <c r="F376" s="19"/>
      <c r="G376" s="75"/>
      <c r="H376" s="1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AM376" s="9"/>
      <c r="AN376" s="9"/>
      <c r="AO376" s="9"/>
      <c r="AP376" s="9"/>
      <c r="AQ376" s="9"/>
      <c r="BI376" s="19"/>
    </row>
    <row r="377" spans="3:61" ht="12.75">
      <c r="C377" s="9"/>
      <c r="D377" s="19"/>
      <c r="E377" s="19"/>
      <c r="F377" s="19"/>
      <c r="G377" s="75"/>
      <c r="H377" s="1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AM377" s="9"/>
      <c r="AN377" s="9"/>
      <c r="AO377" s="9"/>
      <c r="AP377" s="9"/>
      <c r="AQ377" s="9"/>
      <c r="BI377" s="19"/>
    </row>
    <row r="378" spans="3:61" ht="12.75">
      <c r="C378" s="9"/>
      <c r="D378" s="19"/>
      <c r="E378" s="19"/>
      <c r="F378" s="19"/>
      <c r="G378" s="75"/>
      <c r="H378" s="1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AM378" s="9"/>
      <c r="AN378" s="9"/>
      <c r="AO378" s="9"/>
      <c r="AP378" s="9"/>
      <c r="AQ378" s="9"/>
      <c r="BI378" s="19"/>
    </row>
    <row r="379" spans="3:61" ht="12.75">
      <c r="C379" s="9"/>
      <c r="D379" s="19"/>
      <c r="E379" s="19"/>
      <c r="F379" s="19"/>
      <c r="G379" s="75"/>
      <c r="H379" s="1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AM379" s="9"/>
      <c r="AN379" s="9"/>
      <c r="AO379" s="9"/>
      <c r="AP379" s="9"/>
      <c r="AQ379" s="9"/>
      <c r="BI379" s="19"/>
    </row>
    <row r="380" spans="3:61" ht="12.75">
      <c r="C380" s="9"/>
      <c r="D380" s="19"/>
      <c r="E380" s="19"/>
      <c r="F380" s="19"/>
      <c r="G380" s="75"/>
      <c r="H380" s="1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AM380" s="9"/>
      <c r="AN380" s="9"/>
      <c r="AO380" s="9"/>
      <c r="AP380" s="9"/>
      <c r="AQ380" s="9"/>
      <c r="BI380" s="19"/>
    </row>
    <row r="381" spans="3:61" ht="12.75">
      <c r="C381" s="9"/>
      <c r="D381" s="19"/>
      <c r="E381" s="19"/>
      <c r="F381" s="19"/>
      <c r="G381" s="75"/>
      <c r="H381" s="1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AM381" s="9"/>
      <c r="AN381" s="9"/>
      <c r="AO381" s="9"/>
      <c r="AP381" s="9"/>
      <c r="AQ381" s="9"/>
      <c r="BI381" s="19"/>
    </row>
    <row r="382" spans="3:61" ht="12.75">
      <c r="C382" s="9"/>
      <c r="D382" s="19"/>
      <c r="E382" s="19"/>
      <c r="F382" s="19"/>
      <c r="G382" s="75"/>
      <c r="H382" s="1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AM382" s="9"/>
      <c r="AN382" s="9"/>
      <c r="AO382" s="9"/>
      <c r="AP382" s="9"/>
      <c r="AQ382" s="9"/>
      <c r="BI382" s="19"/>
    </row>
    <row r="383" spans="3:61" ht="12.75">
      <c r="C383" s="9"/>
      <c r="D383" s="19"/>
      <c r="E383" s="19"/>
      <c r="F383" s="19"/>
      <c r="G383" s="75"/>
      <c r="H383" s="1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AM383" s="9"/>
      <c r="AN383" s="9"/>
      <c r="AO383" s="9"/>
      <c r="AP383" s="9"/>
      <c r="AQ383" s="9"/>
      <c r="BI383" s="19"/>
    </row>
    <row r="384" spans="3:61" ht="12.75">
      <c r="C384" s="9"/>
      <c r="D384" s="19"/>
      <c r="E384" s="19"/>
      <c r="F384" s="19"/>
      <c r="G384" s="75"/>
      <c r="H384" s="1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AM384" s="9"/>
      <c r="AN384" s="9"/>
      <c r="AO384" s="9"/>
      <c r="AP384" s="9"/>
      <c r="AQ384" s="9"/>
      <c r="BI384" s="19"/>
    </row>
    <row r="385" spans="3:61" ht="12.75">
      <c r="C385" s="9"/>
      <c r="D385" s="19"/>
      <c r="E385" s="19"/>
      <c r="F385" s="19"/>
      <c r="G385" s="75"/>
      <c r="H385" s="1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AM385" s="9"/>
      <c r="AN385" s="9"/>
      <c r="AO385" s="9"/>
      <c r="AP385" s="9"/>
      <c r="AQ385" s="9"/>
      <c r="BI385" s="19"/>
    </row>
    <row r="386" spans="3:61" ht="12.75">
      <c r="C386" s="9"/>
      <c r="D386" s="19"/>
      <c r="E386" s="19"/>
      <c r="F386" s="19"/>
      <c r="G386" s="75"/>
      <c r="H386" s="1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AM386" s="9"/>
      <c r="AN386" s="9"/>
      <c r="AO386" s="9"/>
      <c r="AP386" s="9"/>
      <c r="AQ386" s="9"/>
      <c r="BI386" s="19"/>
    </row>
    <row r="387" spans="3:61" ht="12.75">
      <c r="C387" s="9"/>
      <c r="D387" s="19"/>
      <c r="E387" s="19"/>
      <c r="F387" s="19"/>
      <c r="G387" s="75"/>
      <c r="H387" s="1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AM387" s="9"/>
      <c r="AN387" s="9"/>
      <c r="AO387" s="9"/>
      <c r="AP387" s="9"/>
      <c r="AQ387" s="9"/>
      <c r="BI387" s="19"/>
    </row>
    <row r="388" spans="3:61" ht="12.75">
      <c r="C388" s="9"/>
      <c r="D388" s="19"/>
      <c r="E388" s="19"/>
      <c r="F388" s="19"/>
      <c r="G388" s="75"/>
      <c r="H388" s="1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AM388" s="9"/>
      <c r="AN388" s="9"/>
      <c r="AO388" s="9"/>
      <c r="AP388" s="9"/>
      <c r="AQ388" s="9"/>
      <c r="BI388" s="19"/>
    </row>
    <row r="389" spans="3:61" ht="12.75">
      <c r="C389" s="9"/>
      <c r="D389" s="19"/>
      <c r="E389" s="19"/>
      <c r="F389" s="19"/>
      <c r="G389" s="75"/>
      <c r="H389" s="1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AM389" s="9"/>
      <c r="AN389" s="9"/>
      <c r="AO389" s="9"/>
      <c r="AP389" s="9"/>
      <c r="AQ389" s="9"/>
      <c r="BI389" s="19"/>
    </row>
    <row r="390" spans="3:61" ht="12.75">
      <c r="C390" s="9"/>
      <c r="D390" s="19"/>
      <c r="E390" s="19"/>
      <c r="F390" s="19"/>
      <c r="G390" s="75"/>
      <c r="H390" s="1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AM390" s="9"/>
      <c r="AN390" s="9"/>
      <c r="AO390" s="9"/>
      <c r="AP390" s="9"/>
      <c r="AQ390" s="9"/>
      <c r="BI390" s="19"/>
    </row>
    <row r="391" spans="3:61" ht="12.75">
      <c r="C391" s="9"/>
      <c r="D391" s="19"/>
      <c r="E391" s="19"/>
      <c r="F391" s="19"/>
      <c r="G391" s="75"/>
      <c r="H391" s="1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AM391" s="9"/>
      <c r="AN391" s="9"/>
      <c r="AO391" s="9"/>
      <c r="AP391" s="9"/>
      <c r="AQ391" s="9"/>
      <c r="BI391" s="19"/>
    </row>
    <row r="392" spans="3:61" ht="12.75">
      <c r="C392" s="9"/>
      <c r="D392" s="19"/>
      <c r="E392" s="19"/>
      <c r="F392" s="19"/>
      <c r="G392" s="75"/>
      <c r="H392" s="1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AM392" s="9"/>
      <c r="AN392" s="9"/>
      <c r="AO392" s="9"/>
      <c r="AP392" s="9"/>
      <c r="AQ392" s="9"/>
      <c r="BI392" s="19"/>
    </row>
    <row r="393" spans="3:61" ht="12.75">
      <c r="C393" s="9"/>
      <c r="D393" s="19"/>
      <c r="E393" s="19"/>
      <c r="F393" s="19"/>
      <c r="G393" s="75"/>
      <c r="H393" s="1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AM393" s="9"/>
      <c r="AN393" s="9"/>
      <c r="AO393" s="9"/>
      <c r="AP393" s="9"/>
      <c r="AQ393" s="9"/>
      <c r="BI393" s="19"/>
    </row>
    <row r="394" spans="3:61" ht="12.75">
      <c r="C394" s="9"/>
      <c r="D394" s="19"/>
      <c r="E394" s="19"/>
      <c r="F394" s="19"/>
      <c r="G394" s="75"/>
      <c r="H394" s="1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AM394" s="9"/>
      <c r="AN394" s="9"/>
      <c r="AO394" s="9"/>
      <c r="AP394" s="9"/>
      <c r="AQ394" s="9"/>
      <c r="BI394" s="19"/>
    </row>
    <row r="395" spans="3:61" ht="12.75">
      <c r="C395" s="9"/>
      <c r="D395" s="19"/>
      <c r="E395" s="19"/>
      <c r="F395" s="19"/>
      <c r="G395" s="75"/>
      <c r="H395" s="1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AM395" s="9"/>
      <c r="AN395" s="9"/>
      <c r="AO395" s="9"/>
      <c r="AP395" s="9"/>
      <c r="AQ395" s="9"/>
      <c r="BI395" s="19"/>
    </row>
    <row r="396" spans="3:61" ht="12.75">
      <c r="C396" s="9"/>
      <c r="D396" s="19"/>
      <c r="E396" s="19"/>
      <c r="F396" s="19"/>
      <c r="G396" s="75"/>
      <c r="H396" s="1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AM396" s="9"/>
      <c r="AN396" s="9"/>
      <c r="AO396" s="9"/>
      <c r="AP396" s="9"/>
      <c r="AQ396" s="9"/>
      <c r="BI396" s="19"/>
    </row>
    <row r="397" spans="3:61" ht="12.75">
      <c r="C397" s="9"/>
      <c r="D397" s="19"/>
      <c r="E397" s="19"/>
      <c r="F397" s="19"/>
      <c r="G397" s="75"/>
      <c r="H397" s="1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AM397" s="9"/>
      <c r="AN397" s="9"/>
      <c r="AO397" s="9"/>
      <c r="AP397" s="9"/>
      <c r="AQ397" s="9"/>
      <c r="BI397" s="19"/>
    </row>
    <row r="398" spans="3:61" ht="12.75">
      <c r="C398" s="9"/>
      <c r="D398" s="19"/>
      <c r="E398" s="19"/>
      <c r="F398" s="19"/>
      <c r="G398" s="75"/>
      <c r="H398" s="1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AM398" s="9"/>
      <c r="AN398" s="9"/>
      <c r="AO398" s="9"/>
      <c r="AP398" s="9"/>
      <c r="AQ398" s="9"/>
      <c r="BI398" s="19"/>
    </row>
    <row r="399" spans="3:61" ht="12.75">
      <c r="C399" s="9"/>
      <c r="D399" s="19"/>
      <c r="E399" s="19"/>
      <c r="F399" s="19"/>
      <c r="G399" s="75"/>
      <c r="H399" s="1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AM399" s="9"/>
      <c r="AN399" s="9"/>
      <c r="AO399" s="9"/>
      <c r="AP399" s="9"/>
      <c r="AQ399" s="9"/>
      <c r="BI399" s="19"/>
    </row>
    <row r="400" spans="3:61" ht="12.75">
      <c r="C400" s="9"/>
      <c r="D400" s="19"/>
      <c r="E400" s="19"/>
      <c r="F400" s="19"/>
      <c r="G400" s="75"/>
      <c r="H400" s="1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AM400" s="9"/>
      <c r="AN400" s="9"/>
      <c r="AO400" s="9"/>
      <c r="AP400" s="9"/>
      <c r="AQ400" s="9"/>
      <c r="BI400" s="19"/>
    </row>
    <row r="401" spans="3:61" ht="12.75">
      <c r="C401" s="9"/>
      <c r="D401" s="19"/>
      <c r="E401" s="19"/>
      <c r="F401" s="19"/>
      <c r="G401" s="75"/>
      <c r="H401" s="1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AM401" s="9"/>
      <c r="AN401" s="9"/>
      <c r="AO401" s="9"/>
      <c r="AP401" s="9"/>
      <c r="AQ401" s="9"/>
      <c r="BI401" s="19"/>
    </row>
    <row r="402" spans="3:61" ht="12.75">
      <c r="C402" s="9"/>
      <c r="D402" s="19"/>
      <c r="E402" s="19"/>
      <c r="F402" s="19"/>
      <c r="G402" s="75"/>
      <c r="H402" s="1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AM402" s="9"/>
      <c r="AN402" s="9"/>
      <c r="AO402" s="9"/>
      <c r="AP402" s="9"/>
      <c r="AQ402" s="9"/>
      <c r="BI402" s="19"/>
    </row>
    <row r="403" spans="3:61" ht="12.75">
      <c r="C403" s="9"/>
      <c r="D403" s="19"/>
      <c r="E403" s="19"/>
      <c r="F403" s="19"/>
      <c r="G403" s="75"/>
      <c r="H403" s="1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AM403" s="9"/>
      <c r="AN403" s="9"/>
      <c r="AO403" s="9"/>
      <c r="AP403" s="9"/>
      <c r="AQ403" s="9"/>
      <c r="BI403" s="19"/>
    </row>
    <row r="404" spans="3:61" ht="12.75">
      <c r="C404" s="9"/>
      <c r="D404" s="19"/>
      <c r="E404" s="19"/>
      <c r="F404" s="19"/>
      <c r="G404" s="75"/>
      <c r="H404" s="1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AM404" s="9"/>
      <c r="AN404" s="9"/>
      <c r="AO404" s="9"/>
      <c r="AP404" s="9"/>
      <c r="AQ404" s="9"/>
      <c r="BI404" s="19"/>
    </row>
    <row r="405" spans="3:61" ht="12.75">
      <c r="C405" s="9"/>
      <c r="D405" s="19"/>
      <c r="E405" s="19"/>
      <c r="F405" s="19"/>
      <c r="G405" s="75"/>
      <c r="H405" s="1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AM405" s="9"/>
      <c r="AN405" s="9"/>
      <c r="AO405" s="9"/>
      <c r="AP405" s="9"/>
      <c r="AQ405" s="9"/>
      <c r="BI405" s="19"/>
    </row>
    <row r="406" spans="3:61" ht="12.75">
      <c r="C406" s="9"/>
      <c r="D406" s="19"/>
      <c r="E406" s="19"/>
      <c r="F406" s="19"/>
      <c r="G406" s="75"/>
      <c r="H406" s="1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AM406" s="9"/>
      <c r="AN406" s="9"/>
      <c r="AO406" s="9"/>
      <c r="AP406" s="9"/>
      <c r="AQ406" s="9"/>
      <c r="BI406" s="19"/>
    </row>
    <row r="407" spans="3:61" ht="12.75">
      <c r="C407" s="9"/>
      <c r="D407" s="19"/>
      <c r="E407" s="19"/>
      <c r="F407" s="19"/>
      <c r="G407" s="75"/>
      <c r="H407" s="1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AM407" s="9"/>
      <c r="AN407" s="9"/>
      <c r="AO407" s="9"/>
      <c r="AP407" s="9"/>
      <c r="AQ407" s="9"/>
      <c r="BI407" s="19"/>
    </row>
    <row r="408" spans="3:61" ht="12.75">
      <c r="C408" s="9"/>
      <c r="D408" s="19"/>
      <c r="E408" s="19"/>
      <c r="F408" s="19"/>
      <c r="G408" s="75"/>
      <c r="H408" s="1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AM408" s="9"/>
      <c r="AN408" s="9"/>
      <c r="AO408" s="9"/>
      <c r="AP408" s="9"/>
      <c r="AQ408" s="9"/>
      <c r="BI408" s="19"/>
    </row>
    <row r="409" spans="3:61" ht="12.75">
      <c r="C409" s="9"/>
      <c r="D409" s="19"/>
      <c r="E409" s="19"/>
      <c r="F409" s="19"/>
      <c r="G409" s="75"/>
      <c r="H409" s="1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AM409" s="9"/>
      <c r="AN409" s="9"/>
      <c r="AO409" s="9"/>
      <c r="AP409" s="9"/>
      <c r="AQ409" s="9"/>
      <c r="BI409" s="19"/>
    </row>
    <row r="410" spans="3:61" ht="12.75">
      <c r="C410" s="9"/>
      <c r="D410" s="19"/>
      <c r="E410" s="19"/>
      <c r="F410" s="19"/>
      <c r="G410" s="75"/>
      <c r="H410" s="1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AM410" s="9"/>
      <c r="AN410" s="9"/>
      <c r="AO410" s="9"/>
      <c r="AP410" s="9"/>
      <c r="AQ410" s="9"/>
      <c r="BI410" s="19"/>
    </row>
    <row r="411" spans="3:61" ht="12.75">
      <c r="C411" s="9"/>
      <c r="D411" s="19"/>
      <c r="E411" s="19"/>
      <c r="F411" s="19"/>
      <c r="G411" s="75"/>
      <c r="H411" s="1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AM411" s="9"/>
      <c r="AN411" s="9"/>
      <c r="AO411" s="9"/>
      <c r="AP411" s="9"/>
      <c r="AQ411" s="9"/>
      <c r="BI411" s="19"/>
    </row>
    <row r="412" spans="3:61" ht="12.75">
      <c r="C412" s="9"/>
      <c r="D412" s="19"/>
      <c r="E412" s="19"/>
      <c r="F412" s="19"/>
      <c r="G412" s="75"/>
      <c r="H412" s="1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AM412" s="9"/>
      <c r="AN412" s="9"/>
      <c r="AO412" s="9"/>
      <c r="AP412" s="9"/>
      <c r="AQ412" s="9"/>
      <c r="BI412" s="19"/>
    </row>
    <row r="413" spans="3:61" ht="12.75">
      <c r="C413" s="9"/>
      <c r="D413" s="19"/>
      <c r="E413" s="19"/>
      <c r="F413" s="19"/>
      <c r="G413" s="75"/>
      <c r="H413" s="1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AM413" s="9"/>
      <c r="AN413" s="9"/>
      <c r="AO413" s="9"/>
      <c r="AP413" s="9"/>
      <c r="AQ413" s="9"/>
      <c r="BI413" s="19"/>
    </row>
    <row r="414" spans="3:61" ht="12.75">
      <c r="C414" s="9"/>
      <c r="D414" s="19"/>
      <c r="E414" s="19"/>
      <c r="F414" s="19"/>
      <c r="G414" s="75"/>
      <c r="H414" s="1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AM414" s="9"/>
      <c r="AN414" s="9"/>
      <c r="AO414" s="9"/>
      <c r="AP414" s="9"/>
      <c r="AQ414" s="9"/>
      <c r="BI414" s="19"/>
    </row>
    <row r="415" spans="3:61" ht="12.75">
      <c r="C415" s="9"/>
      <c r="D415" s="19"/>
      <c r="E415" s="19"/>
      <c r="F415" s="19"/>
      <c r="G415" s="75"/>
      <c r="H415" s="1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AM415" s="9"/>
      <c r="AN415" s="9"/>
      <c r="AO415" s="9"/>
      <c r="AP415" s="9"/>
      <c r="AQ415" s="9"/>
      <c r="BI415" s="19"/>
    </row>
    <row r="416" spans="3:61" ht="12.75">
      <c r="C416" s="9"/>
      <c r="D416" s="19"/>
      <c r="E416" s="19"/>
      <c r="F416" s="19"/>
      <c r="G416" s="75"/>
      <c r="H416" s="1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AM416" s="9"/>
      <c r="AN416" s="9"/>
      <c r="AO416" s="9"/>
      <c r="AP416" s="9"/>
      <c r="AQ416" s="9"/>
      <c r="BI416" s="19"/>
    </row>
    <row r="417" spans="3:61" ht="12.75">
      <c r="C417" s="9"/>
      <c r="D417" s="19"/>
      <c r="E417" s="19"/>
      <c r="F417" s="19"/>
      <c r="G417" s="75"/>
      <c r="H417" s="1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AM417" s="9"/>
      <c r="AN417" s="9"/>
      <c r="AO417" s="9"/>
      <c r="AP417" s="9"/>
      <c r="AQ417" s="9"/>
      <c r="BI417" s="19"/>
    </row>
    <row r="418" spans="3:61" ht="12.75">
      <c r="C418" s="9"/>
      <c r="D418" s="19"/>
      <c r="E418" s="19"/>
      <c r="F418" s="19"/>
      <c r="G418" s="75"/>
      <c r="H418" s="1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AM418" s="9"/>
      <c r="AN418" s="9"/>
      <c r="AO418" s="9"/>
      <c r="AP418" s="9"/>
      <c r="AQ418" s="9"/>
      <c r="BI418" s="19"/>
    </row>
    <row r="419" spans="3:61" ht="12.75">
      <c r="C419" s="9"/>
      <c r="D419" s="19"/>
      <c r="E419" s="19"/>
      <c r="F419" s="19"/>
      <c r="G419" s="75"/>
      <c r="H419" s="1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AM419" s="9"/>
      <c r="AN419" s="9"/>
      <c r="AO419" s="9"/>
      <c r="AP419" s="9"/>
      <c r="AQ419" s="9"/>
      <c r="BI419" s="19"/>
    </row>
    <row r="420" spans="3:61" ht="12.75">
      <c r="C420" s="9"/>
      <c r="D420" s="19"/>
      <c r="E420" s="19"/>
      <c r="F420" s="19"/>
      <c r="G420" s="75"/>
      <c r="H420" s="1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AM420" s="9"/>
      <c r="AN420" s="9"/>
      <c r="AO420" s="9"/>
      <c r="AP420" s="9"/>
      <c r="AQ420" s="9"/>
      <c r="BI420" s="19"/>
    </row>
    <row r="421" spans="3:61" ht="12.75">
      <c r="C421" s="9"/>
      <c r="D421" s="19"/>
      <c r="E421" s="19"/>
      <c r="F421" s="19"/>
      <c r="G421" s="75"/>
      <c r="H421" s="1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AM421" s="9"/>
      <c r="AN421" s="9"/>
      <c r="AO421" s="9"/>
      <c r="AP421" s="9"/>
      <c r="AQ421" s="9"/>
      <c r="BI421" s="19"/>
    </row>
    <row r="422" spans="3:61" ht="12.75">
      <c r="C422" s="9"/>
      <c r="D422" s="19"/>
      <c r="E422" s="19"/>
      <c r="F422" s="19"/>
      <c r="G422" s="75"/>
      <c r="H422" s="1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AM422" s="9"/>
      <c r="AN422" s="9"/>
      <c r="AO422" s="9"/>
      <c r="AP422" s="9"/>
      <c r="AQ422" s="9"/>
      <c r="BI422" s="19"/>
    </row>
    <row r="423" spans="3:61" ht="12.75">
      <c r="C423" s="9"/>
      <c r="D423" s="19"/>
      <c r="E423" s="19"/>
      <c r="F423" s="19"/>
      <c r="G423" s="75"/>
      <c r="H423" s="1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AM423" s="9"/>
      <c r="AN423" s="9"/>
      <c r="AO423" s="9"/>
      <c r="AP423" s="9"/>
      <c r="AQ423" s="9"/>
      <c r="BI423" s="19"/>
    </row>
    <row r="424" spans="3:61" ht="12.75">
      <c r="C424" s="9"/>
      <c r="D424" s="19"/>
      <c r="E424" s="19"/>
      <c r="F424" s="19"/>
      <c r="G424" s="75"/>
      <c r="H424" s="1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AM424" s="9"/>
      <c r="AN424" s="9"/>
      <c r="AO424" s="9"/>
      <c r="AP424" s="9"/>
      <c r="AQ424" s="9"/>
      <c r="BI424" s="19"/>
    </row>
    <row r="425" spans="3:61" ht="12.75">
      <c r="C425" s="9"/>
      <c r="D425" s="19"/>
      <c r="E425" s="19"/>
      <c r="F425" s="19"/>
      <c r="G425" s="75"/>
      <c r="H425" s="1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AM425" s="9"/>
      <c r="AN425" s="9"/>
      <c r="AO425" s="9"/>
      <c r="AP425" s="9"/>
      <c r="AQ425" s="9"/>
      <c r="BI425" s="19"/>
    </row>
    <row r="426" spans="3:61" ht="12.75">
      <c r="C426" s="9"/>
      <c r="D426" s="19"/>
      <c r="E426" s="19"/>
      <c r="F426" s="19"/>
      <c r="G426" s="75"/>
      <c r="H426" s="1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AM426" s="9"/>
      <c r="AN426" s="9"/>
      <c r="AO426" s="9"/>
      <c r="AP426" s="9"/>
      <c r="AQ426" s="9"/>
      <c r="BI426" s="19"/>
    </row>
    <row r="427" spans="3:61" ht="12.75">
      <c r="C427" s="9"/>
      <c r="D427" s="19"/>
      <c r="E427" s="19"/>
      <c r="F427" s="19"/>
      <c r="G427" s="75"/>
      <c r="H427" s="1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AM427" s="9"/>
      <c r="AN427" s="9"/>
      <c r="AO427" s="9"/>
      <c r="AP427" s="9"/>
      <c r="AQ427" s="9"/>
      <c r="BI427" s="19"/>
    </row>
    <row r="428" spans="3:61" ht="12.75">
      <c r="C428" s="9"/>
      <c r="D428" s="19"/>
      <c r="E428" s="19"/>
      <c r="F428" s="19"/>
      <c r="G428" s="75"/>
      <c r="H428" s="1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AM428" s="9"/>
      <c r="AN428" s="9"/>
      <c r="AO428" s="9"/>
      <c r="AP428" s="9"/>
      <c r="AQ428" s="9"/>
      <c r="BI428" s="19"/>
    </row>
    <row r="429" spans="3:61" ht="12.75">
      <c r="C429" s="9"/>
      <c r="D429" s="19"/>
      <c r="E429" s="19"/>
      <c r="F429" s="19"/>
      <c r="G429" s="75"/>
      <c r="H429" s="1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AM429" s="9"/>
      <c r="AN429" s="9"/>
      <c r="AO429" s="9"/>
      <c r="AP429" s="9"/>
      <c r="AQ429" s="9"/>
      <c r="BI429" s="19"/>
    </row>
    <row r="430" spans="3:61" ht="12.75">
      <c r="C430" s="9"/>
      <c r="D430" s="19"/>
      <c r="E430" s="19"/>
      <c r="F430" s="19"/>
      <c r="G430" s="75"/>
      <c r="H430" s="1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AM430" s="9"/>
      <c r="AN430" s="9"/>
      <c r="AO430" s="9"/>
      <c r="AP430" s="9"/>
      <c r="AQ430" s="9"/>
      <c r="BI430" s="19"/>
    </row>
    <row r="431" spans="3:61" ht="12.75">
      <c r="C431" s="9"/>
      <c r="D431" s="19"/>
      <c r="E431" s="19"/>
      <c r="F431" s="19"/>
      <c r="G431" s="75"/>
      <c r="H431" s="1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AM431" s="9"/>
      <c r="AN431" s="9"/>
      <c r="AO431" s="9"/>
      <c r="AP431" s="9"/>
      <c r="AQ431" s="9"/>
      <c r="BI431" s="19"/>
    </row>
    <row r="432" spans="3:61" ht="12.75">
      <c r="C432" s="9"/>
      <c r="D432" s="19"/>
      <c r="E432" s="19"/>
      <c r="F432" s="19"/>
      <c r="G432" s="75"/>
      <c r="H432" s="1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AM432" s="9"/>
      <c r="AN432" s="9"/>
      <c r="AO432" s="9"/>
      <c r="AP432" s="9"/>
      <c r="AQ432" s="9"/>
      <c r="BI432" s="19"/>
    </row>
    <row r="433" spans="3:61" ht="12.75">
      <c r="C433" s="9"/>
      <c r="D433" s="19"/>
      <c r="E433" s="19"/>
      <c r="F433" s="19"/>
      <c r="G433" s="75"/>
      <c r="H433" s="1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AM433" s="9"/>
      <c r="AN433" s="9"/>
      <c r="AO433" s="9"/>
      <c r="AP433" s="9"/>
      <c r="AQ433" s="9"/>
      <c r="BI433" s="19"/>
    </row>
    <row r="434" spans="3:61" ht="12.75">
      <c r="C434" s="9"/>
      <c r="D434" s="19"/>
      <c r="E434" s="19"/>
      <c r="F434" s="19"/>
      <c r="G434" s="75"/>
      <c r="H434" s="1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AM434" s="9"/>
      <c r="AN434" s="9"/>
      <c r="AO434" s="9"/>
      <c r="AP434" s="9"/>
      <c r="AQ434" s="9"/>
      <c r="BI434" s="19"/>
    </row>
    <row r="435" spans="3:61" ht="12.75">
      <c r="C435" s="9"/>
      <c r="D435" s="19"/>
      <c r="E435" s="19"/>
      <c r="F435" s="19"/>
      <c r="G435" s="75"/>
      <c r="H435" s="1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AM435" s="9"/>
      <c r="AN435" s="9"/>
      <c r="AO435" s="9"/>
      <c r="AP435" s="9"/>
      <c r="AQ435" s="9"/>
      <c r="BI435" s="19"/>
    </row>
    <row r="436" spans="3:61" ht="12.75">
      <c r="C436" s="9"/>
      <c r="D436" s="19"/>
      <c r="E436" s="19"/>
      <c r="F436" s="19"/>
      <c r="G436" s="75"/>
      <c r="H436" s="1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AM436" s="9"/>
      <c r="AN436" s="9"/>
      <c r="AO436" s="9"/>
      <c r="AP436" s="9"/>
      <c r="AQ436" s="9"/>
      <c r="BI436" s="19"/>
    </row>
    <row r="437" spans="3:61" ht="12.75">
      <c r="C437" s="9"/>
      <c r="D437" s="19"/>
      <c r="E437" s="19"/>
      <c r="F437" s="19"/>
      <c r="G437" s="75"/>
      <c r="H437" s="1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AM437" s="9"/>
      <c r="AN437" s="9"/>
      <c r="AO437" s="9"/>
      <c r="AP437" s="9"/>
      <c r="AQ437" s="9"/>
      <c r="BI437" s="19"/>
    </row>
    <row r="438" spans="3:61" ht="12.75">
      <c r="C438" s="9"/>
      <c r="D438" s="19"/>
      <c r="E438" s="19"/>
      <c r="F438" s="19"/>
      <c r="G438" s="75"/>
      <c r="H438" s="1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AM438" s="9"/>
      <c r="AN438" s="9"/>
      <c r="AO438" s="9"/>
      <c r="AP438" s="9"/>
      <c r="AQ438" s="9"/>
      <c r="BI438" s="19"/>
    </row>
    <row r="439" spans="3:61" ht="12.75">
      <c r="C439" s="9"/>
      <c r="D439" s="19"/>
      <c r="E439" s="19"/>
      <c r="F439" s="19"/>
      <c r="G439" s="75"/>
      <c r="H439" s="1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AM439" s="9"/>
      <c r="AN439" s="9"/>
      <c r="AO439" s="9"/>
      <c r="AP439" s="9"/>
      <c r="AQ439" s="9"/>
      <c r="BI439" s="19"/>
    </row>
    <row r="440" spans="3:61" ht="12.75">
      <c r="C440" s="9"/>
      <c r="D440" s="19"/>
      <c r="E440" s="19"/>
      <c r="F440" s="19"/>
      <c r="G440" s="75"/>
      <c r="H440" s="19"/>
      <c r="AM440" s="9"/>
      <c r="AN440" s="9"/>
      <c r="AO440" s="9"/>
      <c r="AP440" s="9"/>
      <c r="AQ440" s="9"/>
      <c r="BI440" s="19"/>
    </row>
    <row r="441" spans="3:61" ht="12.75">
      <c r="C441" s="9"/>
      <c r="D441" s="19"/>
      <c r="E441" s="19"/>
      <c r="F441" s="19"/>
      <c r="G441" s="75"/>
      <c r="H441" s="19"/>
      <c r="AM441" s="9"/>
      <c r="AN441" s="9"/>
      <c r="AO441" s="9"/>
      <c r="AP441" s="9"/>
      <c r="AQ441" s="9"/>
      <c r="BI441" s="19"/>
    </row>
    <row r="442" spans="3:61" ht="12.75">
      <c r="C442" s="9"/>
      <c r="D442" s="19"/>
      <c r="E442" s="19"/>
      <c r="F442" s="19"/>
      <c r="G442" s="75"/>
      <c r="H442" s="19"/>
      <c r="AM442" s="9"/>
      <c r="AN442" s="9"/>
      <c r="AO442" s="9"/>
      <c r="AP442" s="9"/>
      <c r="AQ442" s="9"/>
      <c r="BI442" s="19"/>
    </row>
    <row r="443" spans="3:61" ht="12.75">
      <c r="C443" s="9"/>
      <c r="D443" s="19"/>
      <c r="E443" s="19"/>
      <c r="F443" s="19"/>
      <c r="G443" s="75"/>
      <c r="H443" s="19"/>
      <c r="AM443" s="9"/>
      <c r="AN443" s="9"/>
      <c r="AO443" s="9"/>
      <c r="AP443" s="9"/>
      <c r="AQ443" s="9"/>
      <c r="BI443" s="19"/>
    </row>
    <row r="444" spans="3:61" ht="12.75">
      <c r="C444" s="9"/>
      <c r="D444" s="19"/>
      <c r="E444" s="19"/>
      <c r="F444" s="19"/>
      <c r="G444" s="75"/>
      <c r="H444" s="19"/>
      <c r="AM444" s="9"/>
      <c r="AN444" s="9"/>
      <c r="AO444" s="9"/>
      <c r="AP444" s="9"/>
      <c r="AQ444" s="9"/>
      <c r="BI444" s="19"/>
    </row>
    <row r="445" spans="3:61" ht="12.75">
      <c r="C445" s="9"/>
      <c r="D445" s="19"/>
      <c r="E445" s="19"/>
      <c r="F445" s="19"/>
      <c r="G445" s="75"/>
      <c r="H445" s="19"/>
      <c r="AM445" s="9"/>
      <c r="AN445" s="9"/>
      <c r="AO445" s="9"/>
      <c r="AP445" s="9"/>
      <c r="AQ445" s="9"/>
      <c r="BI445" s="19"/>
    </row>
    <row r="446" spans="3:61" ht="12.75">
      <c r="C446" s="9"/>
      <c r="D446" s="19"/>
      <c r="E446" s="19"/>
      <c r="F446" s="19"/>
      <c r="G446" s="75"/>
      <c r="H446" s="19"/>
      <c r="AM446" s="9"/>
      <c r="AN446" s="9"/>
      <c r="AO446" s="9"/>
      <c r="AP446" s="9"/>
      <c r="AQ446" s="9"/>
      <c r="BI446" s="19"/>
    </row>
    <row r="447" spans="3:61" ht="12.75">
      <c r="C447" s="9"/>
      <c r="D447" s="19"/>
      <c r="E447" s="19"/>
      <c r="F447" s="19"/>
      <c r="G447" s="75"/>
      <c r="H447" s="19"/>
      <c r="AM447" s="9"/>
      <c r="AN447" s="9"/>
      <c r="AO447" s="9"/>
      <c r="AP447" s="9"/>
      <c r="AQ447" s="9"/>
      <c r="BI447" s="19"/>
    </row>
    <row r="448" spans="3:61" ht="12.75">
      <c r="C448" s="9"/>
      <c r="D448" s="19"/>
      <c r="E448" s="19"/>
      <c r="F448" s="19"/>
      <c r="G448" s="75"/>
      <c r="H448" s="19"/>
      <c r="AM448" s="9"/>
      <c r="AN448" s="9"/>
      <c r="AO448" s="9"/>
      <c r="AP448" s="9"/>
      <c r="AQ448" s="9"/>
      <c r="BI448" s="19"/>
    </row>
    <row r="449" spans="3:61" ht="12.75">
      <c r="C449" s="9"/>
      <c r="D449" s="19"/>
      <c r="E449" s="19"/>
      <c r="F449" s="19"/>
      <c r="G449" s="75"/>
      <c r="H449" s="19"/>
      <c r="AM449" s="9"/>
      <c r="AN449" s="9"/>
      <c r="AO449" s="9"/>
      <c r="AP449" s="9"/>
      <c r="AQ449" s="9"/>
      <c r="BI449" s="19"/>
    </row>
    <row r="450" spans="3:61" ht="12.75">
      <c r="C450" s="9"/>
      <c r="D450" s="19"/>
      <c r="E450" s="19"/>
      <c r="F450" s="19"/>
      <c r="G450" s="75"/>
      <c r="H450" s="19"/>
      <c r="AM450" s="9"/>
      <c r="AN450" s="9"/>
      <c r="AO450" s="9"/>
      <c r="AP450" s="9"/>
      <c r="AQ450" s="9"/>
      <c r="BI450" s="19"/>
    </row>
    <row r="451" spans="3:61" ht="12.75">
      <c r="C451" s="9"/>
      <c r="D451" s="19"/>
      <c r="E451" s="19"/>
      <c r="F451" s="19"/>
      <c r="G451" s="75"/>
      <c r="H451" s="19"/>
      <c r="AM451" s="9"/>
      <c r="AN451" s="9"/>
      <c r="AO451" s="9"/>
      <c r="AP451" s="9"/>
      <c r="AQ451" s="9"/>
      <c r="BI451" s="19"/>
    </row>
    <row r="452" spans="3:61" ht="12.75">
      <c r="C452" s="9"/>
      <c r="D452" s="19"/>
      <c r="E452" s="19"/>
      <c r="F452" s="19"/>
      <c r="G452" s="75"/>
      <c r="H452" s="19"/>
      <c r="AM452" s="9"/>
      <c r="AN452" s="9"/>
      <c r="AO452" s="9"/>
      <c r="AP452" s="9"/>
      <c r="AQ452" s="9"/>
      <c r="BI452" s="19"/>
    </row>
    <row r="453" spans="3:61" ht="12.75">
      <c r="C453" s="9"/>
      <c r="D453" s="19"/>
      <c r="E453" s="19"/>
      <c r="F453" s="19"/>
      <c r="G453" s="75"/>
      <c r="H453" s="19"/>
      <c r="AM453" s="9"/>
      <c r="AN453" s="9"/>
      <c r="AO453" s="9"/>
      <c r="AP453" s="9"/>
      <c r="AQ453" s="9"/>
      <c r="BI453" s="19"/>
    </row>
    <row r="454" spans="3:61" ht="12.75">
      <c r="C454" s="9"/>
      <c r="D454" s="19"/>
      <c r="E454" s="19"/>
      <c r="F454" s="19"/>
      <c r="G454" s="75"/>
      <c r="H454" s="19"/>
      <c r="AM454" s="9"/>
      <c r="AN454" s="9"/>
      <c r="AO454" s="9"/>
      <c r="AP454" s="9"/>
      <c r="AQ454" s="9"/>
      <c r="BI454" s="19"/>
    </row>
    <row r="455" spans="3:61" ht="12.75">
      <c r="C455" s="9"/>
      <c r="D455" s="19"/>
      <c r="E455" s="19"/>
      <c r="F455" s="19"/>
      <c r="G455" s="75"/>
      <c r="H455" s="19"/>
      <c r="AM455" s="9"/>
      <c r="AN455" s="9"/>
      <c r="AO455" s="9"/>
      <c r="AP455" s="9"/>
      <c r="AQ455" s="9"/>
      <c r="BI455" s="19"/>
    </row>
    <row r="456" spans="3:61" ht="12.75">
      <c r="C456" s="9"/>
      <c r="D456" s="19"/>
      <c r="E456" s="19"/>
      <c r="F456" s="19"/>
      <c r="G456" s="75"/>
      <c r="H456" s="19"/>
      <c r="AM456" s="9"/>
      <c r="AN456" s="9"/>
      <c r="AO456" s="9"/>
      <c r="AP456" s="9"/>
      <c r="AQ456" s="9"/>
      <c r="BI456" s="19"/>
    </row>
    <row r="457" spans="3:61" ht="12.75">
      <c r="C457" s="9"/>
      <c r="D457" s="19"/>
      <c r="E457" s="19"/>
      <c r="F457" s="19"/>
      <c r="G457" s="75"/>
      <c r="H457" s="19"/>
      <c r="AM457" s="9"/>
      <c r="AN457" s="9"/>
      <c r="AO457" s="9"/>
      <c r="AP457" s="9"/>
      <c r="AQ457" s="9"/>
      <c r="BI457" s="19"/>
    </row>
    <row r="458" spans="3:61" ht="12.75">
      <c r="C458" s="9"/>
      <c r="D458" s="19"/>
      <c r="E458" s="19"/>
      <c r="F458" s="19"/>
      <c r="G458" s="75"/>
      <c r="H458" s="19"/>
      <c r="AM458" s="9"/>
      <c r="AN458" s="9"/>
      <c r="AO458" s="9"/>
      <c r="AP458" s="9"/>
      <c r="AQ458" s="9"/>
      <c r="BI458" s="19"/>
    </row>
    <row r="459" spans="3:61" ht="12.75">
      <c r="C459" s="9"/>
      <c r="D459" s="19"/>
      <c r="E459" s="19"/>
      <c r="F459" s="19"/>
      <c r="G459" s="75"/>
      <c r="H459" s="19"/>
      <c r="AM459" s="9"/>
      <c r="AN459" s="9"/>
      <c r="AO459" s="9"/>
      <c r="AP459" s="9"/>
      <c r="AQ459" s="9"/>
      <c r="BI459" s="19"/>
    </row>
    <row r="460" spans="3:61" ht="12.75">
      <c r="C460" s="9"/>
      <c r="D460" s="19"/>
      <c r="E460" s="19"/>
      <c r="F460" s="19"/>
      <c r="G460" s="75"/>
      <c r="H460" s="19"/>
      <c r="AM460" s="9"/>
      <c r="AN460" s="9"/>
      <c r="AO460" s="9"/>
      <c r="AP460" s="9"/>
      <c r="AQ460" s="9"/>
      <c r="BI460" s="19"/>
    </row>
    <row r="461" spans="3:61" ht="12.75">
      <c r="C461" s="9"/>
      <c r="D461" s="19"/>
      <c r="E461" s="19"/>
      <c r="F461" s="19"/>
      <c r="G461" s="75"/>
      <c r="H461" s="19"/>
      <c r="AM461" s="9"/>
      <c r="AN461" s="9"/>
      <c r="AO461" s="9"/>
      <c r="AP461" s="9"/>
      <c r="AQ461" s="9"/>
      <c r="BI461" s="19"/>
    </row>
    <row r="462" spans="3:61" ht="12.75">
      <c r="C462" s="9"/>
      <c r="D462" s="19"/>
      <c r="E462" s="19"/>
      <c r="F462" s="19"/>
      <c r="G462" s="75"/>
      <c r="H462" s="19"/>
      <c r="AM462" s="9"/>
      <c r="AN462" s="9"/>
      <c r="AO462" s="9"/>
      <c r="AP462" s="9"/>
      <c r="AQ462" s="9"/>
      <c r="BI462" s="19"/>
    </row>
    <row r="463" spans="3:61" ht="12.75">
      <c r="C463" s="9"/>
      <c r="D463" s="19"/>
      <c r="E463" s="19"/>
      <c r="F463" s="19"/>
      <c r="G463" s="75"/>
      <c r="H463" s="19"/>
      <c r="AM463" s="9"/>
      <c r="AN463" s="9"/>
      <c r="AO463" s="9"/>
      <c r="AP463" s="9"/>
      <c r="AQ463" s="9"/>
      <c r="BI463" s="19"/>
    </row>
    <row r="464" spans="3:61" ht="12.75">
      <c r="C464" s="9"/>
      <c r="D464" s="19"/>
      <c r="E464" s="19"/>
      <c r="F464" s="19"/>
      <c r="G464" s="75"/>
      <c r="H464" s="19"/>
      <c r="AM464" s="9"/>
      <c r="AN464" s="9"/>
      <c r="AO464" s="9"/>
      <c r="AP464" s="9"/>
      <c r="AQ464" s="9"/>
      <c r="BI464" s="19"/>
    </row>
    <row r="465" spans="3:61" ht="12.75">
      <c r="C465" s="9"/>
      <c r="D465" s="19"/>
      <c r="E465" s="19"/>
      <c r="F465" s="19"/>
      <c r="G465" s="75"/>
      <c r="H465" s="19"/>
      <c r="AM465" s="9"/>
      <c r="AN465" s="9"/>
      <c r="AO465" s="9"/>
      <c r="AP465" s="9"/>
      <c r="AQ465" s="9"/>
      <c r="BI465" s="19"/>
    </row>
    <row r="466" spans="3:61" ht="12.75">
      <c r="C466" s="9"/>
      <c r="D466" s="19"/>
      <c r="E466" s="19"/>
      <c r="F466" s="19"/>
      <c r="G466" s="75"/>
      <c r="H466" s="19"/>
      <c r="AM466" s="9"/>
      <c r="AN466" s="9"/>
      <c r="AO466" s="9"/>
      <c r="AP466" s="9"/>
      <c r="AQ466" s="9"/>
      <c r="BI466" s="19"/>
    </row>
    <row r="467" spans="3:61" ht="12.75">
      <c r="C467" s="9"/>
      <c r="D467" s="19"/>
      <c r="E467" s="19"/>
      <c r="F467" s="19"/>
      <c r="G467" s="75"/>
      <c r="H467" s="19"/>
      <c r="AM467" s="9"/>
      <c r="AN467" s="9"/>
      <c r="AO467" s="9"/>
      <c r="AP467" s="9"/>
      <c r="AQ467" s="9"/>
      <c r="BI467" s="19"/>
    </row>
    <row r="468" spans="3:61" ht="12.75">
      <c r="C468" s="9"/>
      <c r="D468" s="19"/>
      <c r="E468" s="19"/>
      <c r="F468" s="19"/>
      <c r="G468" s="75"/>
      <c r="H468" s="19"/>
      <c r="AM468" s="9"/>
      <c r="AN468" s="9"/>
      <c r="AO468" s="9"/>
      <c r="AP468" s="9"/>
      <c r="AQ468" s="9"/>
      <c r="BI468" s="19"/>
    </row>
    <row r="469" spans="3:61" ht="12.75">
      <c r="C469" s="9"/>
      <c r="D469" s="19"/>
      <c r="E469" s="19"/>
      <c r="F469" s="19"/>
      <c r="G469" s="75"/>
      <c r="H469" s="19"/>
      <c r="AM469" s="9"/>
      <c r="AN469" s="9"/>
      <c r="AO469" s="9"/>
      <c r="AP469" s="9"/>
      <c r="AQ469" s="9"/>
      <c r="BI469" s="19"/>
    </row>
    <row r="470" spans="3:61" ht="12.75">
      <c r="C470" s="9"/>
      <c r="D470" s="19"/>
      <c r="E470" s="19"/>
      <c r="F470" s="19"/>
      <c r="G470" s="75"/>
      <c r="H470" s="19"/>
      <c r="AM470" s="9"/>
      <c r="AN470" s="9"/>
      <c r="AO470" s="9"/>
      <c r="AP470" s="9"/>
      <c r="AQ470" s="9"/>
      <c r="BI470" s="19"/>
    </row>
    <row r="471" spans="3:61" ht="12.75">
      <c r="C471" s="9"/>
      <c r="D471" s="19"/>
      <c r="E471" s="19"/>
      <c r="F471" s="19"/>
      <c r="G471" s="75"/>
      <c r="H471" s="19"/>
      <c r="AM471" s="9"/>
      <c r="AN471" s="9"/>
      <c r="AO471" s="9"/>
      <c r="AP471" s="9"/>
      <c r="AQ471" s="9"/>
      <c r="BI471" s="19"/>
    </row>
    <row r="472" spans="3:61" ht="12.75">
      <c r="C472" s="9"/>
      <c r="D472" s="19"/>
      <c r="E472" s="19"/>
      <c r="F472" s="19"/>
      <c r="G472" s="75"/>
      <c r="H472" s="19"/>
      <c r="AM472" s="9"/>
      <c r="AN472" s="9"/>
      <c r="AO472" s="9"/>
      <c r="AP472" s="9"/>
      <c r="AQ472" s="9"/>
      <c r="BI472" s="19"/>
    </row>
    <row r="473" spans="3:61" ht="12.75">
      <c r="C473" s="9"/>
      <c r="D473" s="19"/>
      <c r="E473" s="19"/>
      <c r="F473" s="19"/>
      <c r="G473" s="75"/>
      <c r="H473" s="19"/>
      <c r="AM473" s="9"/>
      <c r="AN473" s="9"/>
      <c r="AO473" s="9"/>
      <c r="AP473" s="9"/>
      <c r="AQ473" s="9"/>
      <c r="BI473" s="19"/>
    </row>
    <row r="474" spans="3:61" ht="12.75">
      <c r="C474" s="9"/>
      <c r="D474" s="19"/>
      <c r="E474" s="19"/>
      <c r="F474" s="19"/>
      <c r="G474" s="75"/>
      <c r="H474" s="19"/>
      <c r="AM474" s="9"/>
      <c r="AN474" s="9"/>
      <c r="AO474" s="9"/>
      <c r="AP474" s="9"/>
      <c r="AQ474" s="9"/>
      <c r="BI474" s="19"/>
    </row>
    <row r="475" spans="3:61" ht="12.75">
      <c r="C475" s="9"/>
      <c r="D475" s="19"/>
      <c r="E475" s="19"/>
      <c r="F475" s="19"/>
      <c r="G475" s="75"/>
      <c r="H475" s="19"/>
      <c r="AM475" s="9"/>
      <c r="AN475" s="9"/>
      <c r="AO475" s="9"/>
      <c r="AP475" s="9"/>
      <c r="AQ475" s="9"/>
      <c r="BI475" s="19"/>
    </row>
    <row r="476" spans="3:61" ht="12.75">
      <c r="C476" s="9"/>
      <c r="D476" s="19"/>
      <c r="E476" s="19"/>
      <c r="F476" s="19"/>
      <c r="G476" s="75"/>
      <c r="H476" s="19"/>
      <c r="AM476" s="9"/>
      <c r="AN476" s="9"/>
      <c r="AO476" s="9"/>
      <c r="AP476" s="9"/>
      <c r="AQ476" s="9"/>
      <c r="BI476" s="19"/>
    </row>
    <row r="477" spans="3:61" ht="12.75">
      <c r="C477" s="9"/>
      <c r="D477" s="19"/>
      <c r="E477" s="19"/>
      <c r="F477" s="19"/>
      <c r="G477" s="75"/>
      <c r="H477" s="19"/>
      <c r="AM477" s="9"/>
      <c r="AN477" s="9"/>
      <c r="AO477" s="9"/>
      <c r="AP477" s="9"/>
      <c r="AQ477" s="9"/>
      <c r="BI477" s="19"/>
    </row>
    <row r="478" spans="3:61" ht="12.75">
      <c r="C478" s="9"/>
      <c r="D478" s="19"/>
      <c r="E478" s="19"/>
      <c r="F478" s="19"/>
      <c r="G478" s="75"/>
      <c r="H478" s="19"/>
      <c r="AM478" s="9"/>
      <c r="AN478" s="9"/>
      <c r="AO478" s="9"/>
      <c r="AP478" s="9"/>
      <c r="AQ478" s="9"/>
      <c r="BI478" s="19"/>
    </row>
    <row r="479" spans="3:61" ht="12.75">
      <c r="C479" s="9"/>
      <c r="D479" s="19"/>
      <c r="E479" s="19"/>
      <c r="F479" s="19"/>
      <c r="G479" s="75"/>
      <c r="H479" s="19"/>
      <c r="AM479" s="9"/>
      <c r="AN479" s="9"/>
      <c r="AO479" s="9"/>
      <c r="AP479" s="9"/>
      <c r="AQ479" s="9"/>
      <c r="BI479" s="19"/>
    </row>
    <row r="480" spans="3:61" ht="12.75">
      <c r="C480" s="9"/>
      <c r="D480" s="19"/>
      <c r="E480" s="19"/>
      <c r="F480" s="19"/>
      <c r="G480" s="75"/>
      <c r="H480" s="19"/>
      <c r="AM480" s="9"/>
      <c r="AN480" s="9"/>
      <c r="AO480" s="9"/>
      <c r="AP480" s="9"/>
      <c r="AQ480" s="9"/>
      <c r="BI480" s="19"/>
    </row>
    <row r="481" spans="3:61" ht="12.75">
      <c r="C481" s="9"/>
      <c r="D481" s="19"/>
      <c r="E481" s="19"/>
      <c r="F481" s="19"/>
      <c r="G481" s="75"/>
      <c r="H481" s="19"/>
      <c r="AM481" s="9"/>
      <c r="AN481" s="9"/>
      <c r="AO481" s="9"/>
      <c r="AP481" s="9"/>
      <c r="AQ481" s="9"/>
      <c r="BI481" s="19"/>
    </row>
    <row r="482" spans="3:61" ht="12.75">
      <c r="C482" s="9"/>
      <c r="D482" s="19"/>
      <c r="E482" s="19"/>
      <c r="F482" s="19"/>
      <c r="G482" s="75"/>
      <c r="H482" s="19"/>
      <c r="AM482" s="9"/>
      <c r="AN482" s="9"/>
      <c r="AO482" s="9"/>
      <c r="AP482" s="9"/>
      <c r="AQ482" s="9"/>
      <c r="BI482" s="19"/>
    </row>
    <row r="483" spans="3:61" ht="12.75">
      <c r="C483" s="9"/>
      <c r="D483" s="19"/>
      <c r="E483" s="19"/>
      <c r="F483" s="19"/>
      <c r="G483" s="75"/>
      <c r="H483" s="19"/>
      <c r="AM483" s="9"/>
      <c r="AN483" s="9"/>
      <c r="AO483" s="9"/>
      <c r="AP483" s="9"/>
      <c r="AQ483" s="9"/>
      <c r="BI483" s="19"/>
    </row>
    <row r="484" spans="3:61" ht="12.75">
      <c r="C484" s="9"/>
      <c r="D484" s="19"/>
      <c r="E484" s="19"/>
      <c r="F484" s="19"/>
      <c r="G484" s="75"/>
      <c r="H484" s="19"/>
      <c r="AM484" s="9"/>
      <c r="AN484" s="9"/>
      <c r="AO484" s="9"/>
      <c r="AP484" s="9"/>
      <c r="AQ484" s="9"/>
      <c r="BI484" s="19"/>
    </row>
    <row r="485" spans="3:61" ht="12.75">
      <c r="C485" s="9"/>
      <c r="D485" s="19"/>
      <c r="E485" s="19"/>
      <c r="F485" s="19"/>
      <c r="G485" s="75"/>
      <c r="H485" s="19"/>
      <c r="AM485" s="9"/>
      <c r="AN485" s="9"/>
      <c r="AO485" s="9"/>
      <c r="AP485" s="9"/>
      <c r="AQ485" s="9"/>
      <c r="BI485" s="19"/>
    </row>
    <row r="486" spans="3:61" ht="12.75">
      <c r="C486" s="9"/>
      <c r="D486" s="19"/>
      <c r="E486" s="19"/>
      <c r="F486" s="19"/>
      <c r="G486" s="75"/>
      <c r="H486" s="19"/>
      <c r="AM486" s="9"/>
      <c r="AN486" s="9"/>
      <c r="AO486" s="9"/>
      <c r="AP486" s="9"/>
      <c r="AQ486" s="9"/>
      <c r="BI486" s="19"/>
    </row>
    <row r="487" spans="3:61" ht="12.75">
      <c r="C487" s="9"/>
      <c r="D487" s="19"/>
      <c r="E487" s="19"/>
      <c r="F487" s="19"/>
      <c r="G487" s="75"/>
      <c r="H487" s="19"/>
      <c r="AM487" s="9"/>
      <c r="AN487" s="9"/>
      <c r="AO487" s="9"/>
      <c r="AP487" s="9"/>
      <c r="AQ487" s="9"/>
      <c r="BI487" s="19"/>
    </row>
    <row r="488" spans="3:61" ht="12.75">
      <c r="C488" s="9"/>
      <c r="D488" s="19"/>
      <c r="E488" s="19"/>
      <c r="F488" s="19"/>
      <c r="G488" s="75"/>
      <c r="H488" s="19"/>
      <c r="AM488" s="9"/>
      <c r="AN488" s="9"/>
      <c r="AO488" s="9"/>
      <c r="AP488" s="9"/>
      <c r="AQ488" s="9"/>
      <c r="BI488" s="19"/>
    </row>
    <row r="489" spans="3:61" ht="12.75">
      <c r="C489" s="9"/>
      <c r="D489" s="19"/>
      <c r="E489" s="19"/>
      <c r="F489" s="19"/>
      <c r="G489" s="75"/>
      <c r="H489" s="19"/>
      <c r="AM489" s="9"/>
      <c r="AN489" s="9"/>
      <c r="AO489" s="9"/>
      <c r="AP489" s="9"/>
      <c r="AQ489" s="9"/>
      <c r="BI489" s="19"/>
    </row>
    <row r="490" spans="3:61" ht="12.75">
      <c r="C490" s="9"/>
      <c r="D490" s="19"/>
      <c r="E490" s="19"/>
      <c r="F490" s="19"/>
      <c r="G490" s="75"/>
      <c r="H490" s="19"/>
      <c r="AM490" s="9"/>
      <c r="AN490" s="9"/>
      <c r="AO490" s="9"/>
      <c r="AP490" s="9"/>
      <c r="AQ490" s="9"/>
      <c r="BI490" s="19"/>
    </row>
    <row r="491" spans="3:61" ht="12.75">
      <c r="C491" s="9"/>
      <c r="D491" s="19"/>
      <c r="E491" s="19"/>
      <c r="F491" s="19"/>
      <c r="G491" s="75"/>
      <c r="H491" s="19"/>
      <c r="AM491" s="9"/>
      <c r="AN491" s="9"/>
      <c r="AO491" s="9"/>
      <c r="AP491" s="9"/>
      <c r="AQ491" s="9"/>
      <c r="BI491" s="19"/>
    </row>
    <row r="492" spans="3:61" ht="12.75">
      <c r="C492" s="9"/>
      <c r="D492" s="19"/>
      <c r="E492" s="19"/>
      <c r="F492" s="19"/>
      <c r="G492" s="75"/>
      <c r="H492" s="19"/>
      <c r="AM492" s="9"/>
      <c r="AN492" s="9"/>
      <c r="AO492" s="9"/>
      <c r="AP492" s="9"/>
      <c r="AQ492" s="9"/>
      <c r="BI492" s="19"/>
    </row>
    <row r="493" spans="3:61" ht="12.75">
      <c r="C493" s="9"/>
      <c r="D493" s="19"/>
      <c r="E493" s="19"/>
      <c r="F493" s="19"/>
      <c r="G493" s="75"/>
      <c r="H493" s="19"/>
      <c r="AM493" s="9"/>
      <c r="AN493" s="9"/>
      <c r="AO493" s="9"/>
      <c r="AP493" s="9"/>
      <c r="AQ493" s="9"/>
      <c r="BI493" s="19"/>
    </row>
    <row r="494" spans="3:61" ht="12.75">
      <c r="C494" s="9"/>
      <c r="D494" s="19"/>
      <c r="E494" s="19"/>
      <c r="F494" s="19"/>
      <c r="G494" s="75"/>
      <c r="H494" s="19"/>
      <c r="AM494" s="9"/>
      <c r="AN494" s="9"/>
      <c r="AO494" s="9"/>
      <c r="AP494" s="9"/>
      <c r="AQ494" s="9"/>
      <c r="BI494" s="19"/>
    </row>
    <row r="495" spans="3:61" ht="12.75">
      <c r="C495" s="9"/>
      <c r="D495" s="19"/>
      <c r="E495" s="19"/>
      <c r="F495" s="19"/>
      <c r="G495" s="75"/>
      <c r="H495" s="19"/>
      <c r="AM495" s="9"/>
      <c r="AN495" s="9"/>
      <c r="AO495" s="9"/>
      <c r="AP495" s="9"/>
      <c r="AQ495" s="9"/>
      <c r="BI495" s="19"/>
    </row>
    <row r="496" spans="3:61" ht="12.75">
      <c r="C496" s="9"/>
      <c r="D496" s="19"/>
      <c r="E496" s="19"/>
      <c r="F496" s="19"/>
      <c r="G496" s="75"/>
      <c r="H496" s="19"/>
      <c r="AM496" s="9"/>
      <c r="AN496" s="9"/>
      <c r="AO496" s="9"/>
      <c r="AP496" s="9"/>
      <c r="AQ496" s="9"/>
      <c r="BI496" s="19"/>
    </row>
    <row r="497" spans="3:61" ht="12.75">
      <c r="C497" s="9"/>
      <c r="D497" s="19"/>
      <c r="E497" s="19"/>
      <c r="F497" s="19"/>
      <c r="G497" s="75"/>
      <c r="H497" s="19"/>
      <c r="AM497" s="9"/>
      <c r="AN497" s="9"/>
      <c r="AO497" s="9"/>
      <c r="AP497" s="9"/>
      <c r="AQ497" s="9"/>
      <c r="BI497" s="19"/>
    </row>
    <row r="498" spans="3:61" ht="12.75">
      <c r="C498" s="9"/>
      <c r="D498" s="19"/>
      <c r="E498" s="19"/>
      <c r="F498" s="19"/>
      <c r="G498" s="75"/>
      <c r="H498" s="19"/>
      <c r="AM498" s="9"/>
      <c r="AN498" s="9"/>
      <c r="AO498" s="9"/>
      <c r="AP498" s="9"/>
      <c r="AQ498" s="9"/>
      <c r="BI498" s="19"/>
    </row>
    <row r="499" spans="3:61" ht="12.75">
      <c r="C499" s="9"/>
      <c r="D499" s="19"/>
      <c r="E499" s="19"/>
      <c r="F499" s="19"/>
      <c r="G499" s="75"/>
      <c r="H499" s="19"/>
      <c r="AM499" s="9"/>
      <c r="AN499" s="9"/>
      <c r="AO499" s="9"/>
      <c r="AP499" s="9"/>
      <c r="AQ499" s="9"/>
      <c r="BI499" s="19"/>
    </row>
    <row r="500" spans="3:61" ht="12.75">
      <c r="C500" s="9"/>
      <c r="D500" s="19"/>
      <c r="E500" s="19"/>
      <c r="F500" s="19"/>
      <c r="G500" s="75"/>
      <c r="H500" s="19"/>
      <c r="AM500" s="9"/>
      <c r="AN500" s="9"/>
      <c r="AO500" s="9"/>
      <c r="AP500" s="9"/>
      <c r="AQ500" s="9"/>
      <c r="BI500" s="19"/>
    </row>
    <row r="501" spans="3:61" ht="12.75">
      <c r="C501" s="9"/>
      <c r="D501" s="19"/>
      <c r="E501" s="19"/>
      <c r="F501" s="19"/>
      <c r="G501" s="75"/>
      <c r="H501" s="19"/>
      <c r="BI501" s="19"/>
    </row>
    <row r="502" spans="3:61" ht="12.75">
      <c r="C502" s="9"/>
      <c r="D502" s="19"/>
      <c r="E502" s="19"/>
      <c r="F502" s="19"/>
      <c r="G502" s="75"/>
      <c r="H502" s="19"/>
      <c r="BI502" s="19"/>
    </row>
    <row r="503" spans="3:61" ht="12.75">
      <c r="C503" s="9"/>
      <c r="D503" s="19"/>
      <c r="E503" s="19"/>
      <c r="F503" s="19"/>
      <c r="G503" s="75"/>
      <c r="H503" s="19"/>
      <c r="BI503" s="19"/>
    </row>
    <row r="504" spans="3:61" ht="12.75">
      <c r="C504" s="9"/>
      <c r="D504" s="19"/>
      <c r="E504" s="19"/>
      <c r="F504" s="19"/>
      <c r="G504" s="75"/>
      <c r="H504" s="19"/>
      <c r="BI504" s="19"/>
    </row>
    <row r="505" spans="3:61" ht="12.75">
      <c r="C505" s="9"/>
      <c r="D505" s="19"/>
      <c r="E505" s="19"/>
      <c r="F505" s="19"/>
      <c r="G505" s="75"/>
      <c r="H505" s="19"/>
      <c r="BI505" s="19"/>
    </row>
    <row r="506" spans="3:61" ht="12.75">
      <c r="C506" s="9"/>
      <c r="D506" s="19"/>
      <c r="E506" s="19"/>
      <c r="F506" s="19"/>
      <c r="G506" s="75"/>
      <c r="H506" s="19"/>
      <c r="BI506" s="19"/>
    </row>
    <row r="507" spans="3:61" ht="12.75">
      <c r="C507" s="9"/>
      <c r="D507" s="19"/>
      <c r="E507" s="19"/>
      <c r="F507" s="19"/>
      <c r="G507" s="75"/>
      <c r="H507" s="19"/>
      <c r="BI507" s="19"/>
    </row>
    <row r="508" spans="3:61" ht="12.75">
      <c r="C508" s="9"/>
      <c r="D508" s="19"/>
      <c r="E508" s="19"/>
      <c r="F508" s="19"/>
      <c r="G508" s="75"/>
      <c r="H508" s="19"/>
      <c r="BI508" s="19"/>
    </row>
    <row r="509" spans="3:61" ht="12.75">
      <c r="C509" s="9"/>
      <c r="D509" s="19"/>
      <c r="E509" s="19"/>
      <c r="F509" s="19"/>
      <c r="G509" s="75"/>
      <c r="H509" s="19"/>
      <c r="BI509" s="19"/>
    </row>
    <row r="510" spans="3:61" ht="12.75">
      <c r="C510" s="9"/>
      <c r="D510" s="19"/>
      <c r="E510" s="19"/>
      <c r="F510" s="19"/>
      <c r="G510" s="75"/>
      <c r="H510" s="19"/>
      <c r="BI510" s="19"/>
    </row>
    <row r="511" spans="3:61" ht="12.75">
      <c r="C511" s="9"/>
      <c r="D511" s="19"/>
      <c r="E511" s="19"/>
      <c r="F511" s="19"/>
      <c r="G511" s="75"/>
      <c r="H511" s="19"/>
      <c r="BI511" s="19"/>
    </row>
    <row r="512" spans="3:61" ht="12.75">
      <c r="C512" s="9"/>
      <c r="D512" s="19"/>
      <c r="E512" s="19"/>
      <c r="F512" s="19"/>
      <c r="G512" s="75"/>
      <c r="H512" s="19"/>
      <c r="BI512" s="19"/>
    </row>
    <row r="513" spans="3:61" ht="12.75">
      <c r="C513" s="9"/>
      <c r="D513" s="19"/>
      <c r="E513" s="19"/>
      <c r="F513" s="19"/>
      <c r="G513" s="75"/>
      <c r="H513" s="19"/>
      <c r="BI513" s="19"/>
    </row>
    <row r="514" spans="3:61" ht="12.75">
      <c r="C514" s="9"/>
      <c r="D514" s="19"/>
      <c r="E514" s="19"/>
      <c r="F514" s="19"/>
      <c r="G514" s="75"/>
      <c r="H514" s="19"/>
      <c r="BI514" s="19"/>
    </row>
    <row r="515" spans="3:61" ht="12.75">
      <c r="C515" s="9"/>
      <c r="D515" s="19"/>
      <c r="E515" s="19"/>
      <c r="F515" s="19"/>
      <c r="G515" s="75"/>
      <c r="H515" s="19"/>
      <c r="BI515" s="19"/>
    </row>
    <row r="516" spans="3:61" ht="12.75">
      <c r="C516" s="9"/>
      <c r="D516" s="19"/>
      <c r="E516" s="19"/>
      <c r="F516" s="19"/>
      <c r="G516" s="75"/>
      <c r="H516" s="19"/>
      <c r="BI516" s="19"/>
    </row>
    <row r="517" spans="3:61" ht="12.75">
      <c r="C517" s="9"/>
      <c r="D517" s="19"/>
      <c r="E517" s="19"/>
      <c r="F517" s="19"/>
      <c r="G517" s="75"/>
      <c r="H517" s="19"/>
      <c r="BI517" s="19"/>
    </row>
    <row r="518" spans="3:61" ht="12.75">
      <c r="C518" s="9"/>
      <c r="D518" s="19"/>
      <c r="E518" s="19"/>
      <c r="F518" s="19"/>
      <c r="G518" s="75"/>
      <c r="H518" s="19"/>
      <c r="BI518" s="19"/>
    </row>
    <row r="519" spans="3:61" ht="12.75">
      <c r="C519" s="9"/>
      <c r="D519" s="19"/>
      <c r="E519" s="19"/>
      <c r="F519" s="19"/>
      <c r="G519" s="75"/>
      <c r="H519" s="19"/>
      <c r="BI519" s="19"/>
    </row>
    <row r="520" spans="3:61" ht="12.75">
      <c r="C520" s="9"/>
      <c r="D520" s="19"/>
      <c r="E520" s="19"/>
      <c r="F520" s="19"/>
      <c r="G520" s="75"/>
      <c r="H520" s="19"/>
      <c r="BI520" s="19"/>
    </row>
    <row r="521" spans="3:61" ht="12.75">
      <c r="C521" s="9"/>
      <c r="D521" s="19"/>
      <c r="E521" s="19"/>
      <c r="F521" s="19"/>
      <c r="G521" s="75"/>
      <c r="H521" s="19"/>
      <c r="BI521" s="19"/>
    </row>
    <row r="522" spans="3:61" ht="12.75">
      <c r="C522" s="9"/>
      <c r="D522" s="19"/>
      <c r="E522" s="19"/>
      <c r="F522" s="19"/>
      <c r="G522" s="75"/>
      <c r="H522" s="19"/>
      <c r="BI522" s="19"/>
    </row>
    <row r="523" spans="3:61" ht="12.75">
      <c r="C523" s="9"/>
      <c r="D523" s="19"/>
      <c r="E523" s="19"/>
      <c r="F523" s="19"/>
      <c r="G523" s="75"/>
      <c r="H523" s="19"/>
      <c r="BI523" s="19"/>
    </row>
    <row r="524" spans="3:61" ht="12.75">
      <c r="C524" s="9"/>
      <c r="D524" s="19"/>
      <c r="E524" s="19"/>
      <c r="F524" s="19"/>
      <c r="G524" s="75"/>
      <c r="H524" s="19"/>
      <c r="BI524" s="19"/>
    </row>
    <row r="525" spans="3:61" ht="12.75">
      <c r="C525" s="9"/>
      <c r="D525" s="19"/>
      <c r="E525" s="19"/>
      <c r="F525" s="19"/>
      <c r="G525" s="75"/>
      <c r="H525" s="19"/>
      <c r="BI525" s="19"/>
    </row>
    <row r="526" spans="3:61" ht="12.75">
      <c r="C526" s="9"/>
      <c r="D526" s="19"/>
      <c r="E526" s="19"/>
      <c r="F526" s="19"/>
      <c r="G526" s="75"/>
      <c r="H526" s="19"/>
      <c r="BI526" s="19"/>
    </row>
    <row r="527" spans="3:61" ht="12.75">
      <c r="C527" s="9"/>
      <c r="D527" s="19"/>
      <c r="E527" s="19"/>
      <c r="F527" s="19"/>
      <c r="G527" s="75"/>
      <c r="H527" s="19"/>
      <c r="BI527" s="19"/>
    </row>
    <row r="528" spans="3:61" ht="12.75">
      <c r="C528" s="9"/>
      <c r="D528" s="19"/>
      <c r="E528" s="19"/>
      <c r="F528" s="19"/>
      <c r="G528" s="75"/>
      <c r="H528" s="19"/>
      <c r="BI528" s="19"/>
    </row>
    <row r="529" spans="3:61" ht="12.75">
      <c r="C529" s="9"/>
      <c r="D529" s="19"/>
      <c r="E529" s="19"/>
      <c r="F529" s="19"/>
      <c r="G529" s="75"/>
      <c r="H529" s="19"/>
      <c r="BI529" s="19"/>
    </row>
    <row r="530" spans="3:61" ht="12.75">
      <c r="C530" s="9"/>
      <c r="D530" s="19"/>
      <c r="E530" s="19"/>
      <c r="F530" s="19"/>
      <c r="G530" s="75"/>
      <c r="H530" s="19"/>
      <c r="BI530" s="19"/>
    </row>
    <row r="531" spans="3:61" ht="12.75">
      <c r="C531" s="9"/>
      <c r="D531" s="19"/>
      <c r="E531" s="19"/>
      <c r="F531" s="19"/>
      <c r="G531" s="75"/>
      <c r="H531" s="19"/>
      <c r="BI531" s="19"/>
    </row>
    <row r="532" spans="3:61" ht="12.75">
      <c r="C532" s="9"/>
      <c r="D532" s="19"/>
      <c r="E532" s="19"/>
      <c r="F532" s="19"/>
      <c r="G532" s="75"/>
      <c r="H532" s="19"/>
      <c r="BI532" s="19"/>
    </row>
    <row r="533" spans="3:61" ht="12.75">
      <c r="C533" s="9"/>
      <c r="D533" s="19"/>
      <c r="E533" s="19"/>
      <c r="F533" s="19"/>
      <c r="G533" s="75"/>
      <c r="H533" s="19"/>
      <c r="BI533" s="19"/>
    </row>
    <row r="534" spans="3:61" ht="12.75">
      <c r="C534" s="9"/>
      <c r="D534" s="19"/>
      <c r="E534" s="19"/>
      <c r="F534" s="19"/>
      <c r="G534" s="75"/>
      <c r="H534" s="19"/>
      <c r="BI534" s="19"/>
    </row>
    <row r="535" spans="3:61" ht="12.75">
      <c r="C535" s="9"/>
      <c r="D535" s="19"/>
      <c r="E535" s="19"/>
      <c r="F535" s="19"/>
      <c r="G535" s="75"/>
      <c r="H535" s="19"/>
      <c r="BI535" s="19"/>
    </row>
    <row r="536" spans="3:61" ht="12.75">
      <c r="C536" s="9"/>
      <c r="D536" s="19"/>
      <c r="E536" s="19"/>
      <c r="F536" s="19"/>
      <c r="G536" s="75"/>
      <c r="H536" s="19"/>
      <c r="BI536" s="19"/>
    </row>
    <row r="537" spans="3:61" ht="12.75">
      <c r="C537" s="9"/>
      <c r="D537" s="19"/>
      <c r="E537" s="19"/>
      <c r="F537" s="19"/>
      <c r="G537" s="75"/>
      <c r="H537" s="19"/>
      <c r="BI537" s="19"/>
    </row>
    <row r="538" spans="3:61" ht="12.75">
      <c r="C538" s="9"/>
      <c r="D538" s="19"/>
      <c r="E538" s="19"/>
      <c r="F538" s="19"/>
      <c r="G538" s="75"/>
      <c r="H538" s="19"/>
      <c r="BI538" s="19"/>
    </row>
    <row r="539" spans="3:61" ht="12.75">
      <c r="C539" s="9"/>
      <c r="D539" s="19"/>
      <c r="E539" s="19"/>
      <c r="F539" s="19"/>
      <c r="G539" s="75"/>
      <c r="H539" s="19"/>
      <c r="BI539" s="19"/>
    </row>
    <row r="540" spans="3:61" ht="12.75">
      <c r="C540" s="9"/>
      <c r="D540" s="19"/>
      <c r="E540" s="19"/>
      <c r="F540" s="19"/>
      <c r="G540" s="75"/>
      <c r="H540" s="19"/>
      <c r="BI540" s="19"/>
    </row>
    <row r="541" spans="3:61" ht="12.75">
      <c r="C541" s="9"/>
      <c r="D541" s="19"/>
      <c r="E541" s="19"/>
      <c r="F541" s="19"/>
      <c r="G541" s="75"/>
      <c r="H541" s="19"/>
      <c r="BI541" s="19"/>
    </row>
    <row r="542" spans="3:61" ht="12.75">
      <c r="C542" s="9"/>
      <c r="D542" s="19"/>
      <c r="E542" s="19"/>
      <c r="F542" s="19"/>
      <c r="G542" s="75"/>
      <c r="H542" s="19"/>
      <c r="BI542" s="19"/>
    </row>
    <row r="543" spans="3:61" ht="12.75">
      <c r="C543" s="9"/>
      <c r="D543" s="19"/>
      <c r="E543" s="19"/>
      <c r="F543" s="19"/>
      <c r="G543" s="75"/>
      <c r="H543" s="19"/>
      <c r="BI543" s="19"/>
    </row>
    <row r="544" spans="3:61" ht="12.75">
      <c r="C544" s="9"/>
      <c r="D544" s="19"/>
      <c r="E544" s="19"/>
      <c r="F544" s="19"/>
      <c r="G544" s="75"/>
      <c r="H544" s="19"/>
      <c r="BI544" s="19"/>
    </row>
    <row r="545" spans="3:61" ht="12.75">
      <c r="C545" s="9"/>
      <c r="D545" s="19"/>
      <c r="E545" s="19"/>
      <c r="F545" s="19"/>
      <c r="G545" s="75"/>
      <c r="H545" s="19"/>
      <c r="BI545" s="19"/>
    </row>
    <row r="546" spans="3:61" ht="12.75">
      <c r="C546" s="9"/>
      <c r="D546" s="19"/>
      <c r="E546" s="19"/>
      <c r="F546" s="19"/>
      <c r="G546" s="75"/>
      <c r="H546" s="19"/>
      <c r="BI546" s="19"/>
    </row>
    <row r="547" spans="3:61" ht="12.75">
      <c r="C547" s="9"/>
      <c r="D547" s="19"/>
      <c r="E547" s="19"/>
      <c r="F547" s="19"/>
      <c r="G547" s="75"/>
      <c r="H547" s="19"/>
      <c r="BI547" s="19"/>
    </row>
    <row r="548" spans="3:61" ht="12.75">
      <c r="C548" s="9"/>
      <c r="D548" s="19"/>
      <c r="E548" s="19"/>
      <c r="F548" s="19"/>
      <c r="G548" s="75"/>
      <c r="H548" s="19"/>
      <c r="BI548" s="19"/>
    </row>
    <row r="549" spans="3:61" ht="12.75">
      <c r="C549" s="9"/>
      <c r="D549" s="19"/>
      <c r="E549" s="19"/>
      <c r="F549" s="19"/>
      <c r="G549" s="75"/>
      <c r="H549" s="19"/>
      <c r="BI549" s="19"/>
    </row>
    <row r="550" spans="3:61" ht="12.75">
      <c r="C550" s="9"/>
      <c r="D550" s="19"/>
      <c r="E550" s="19"/>
      <c r="F550" s="19"/>
      <c r="G550" s="75"/>
      <c r="H550" s="19"/>
      <c r="BI550" s="19"/>
    </row>
    <row r="551" spans="3:61" ht="12.75">
      <c r="C551" s="9"/>
      <c r="D551" s="19"/>
      <c r="E551" s="19"/>
      <c r="F551" s="19"/>
      <c r="G551" s="75"/>
      <c r="H551" s="19"/>
      <c r="BI551" s="19"/>
    </row>
    <row r="552" spans="3:61" ht="12.75">
      <c r="C552" s="9"/>
      <c r="D552" s="19"/>
      <c r="E552" s="19"/>
      <c r="F552" s="19"/>
      <c r="G552" s="75"/>
      <c r="H552" s="19"/>
      <c r="BI552" s="19"/>
    </row>
    <row r="553" spans="3:61" ht="12.75">
      <c r="C553" s="9"/>
      <c r="D553" s="19"/>
      <c r="E553" s="19"/>
      <c r="F553" s="19"/>
      <c r="G553" s="75"/>
      <c r="H553" s="19"/>
      <c r="BI553" s="19"/>
    </row>
    <row r="554" spans="3:61" ht="12.75">
      <c r="C554" s="9"/>
      <c r="D554" s="19"/>
      <c r="E554" s="19"/>
      <c r="F554" s="19"/>
      <c r="G554" s="75"/>
      <c r="H554" s="19"/>
      <c r="BI554" s="19"/>
    </row>
    <row r="555" spans="3:61" ht="12.75">
      <c r="C555" s="9"/>
      <c r="D555" s="19"/>
      <c r="E555" s="19"/>
      <c r="F555" s="19"/>
      <c r="G555" s="75"/>
      <c r="H555" s="19"/>
      <c r="BI555" s="19"/>
    </row>
    <row r="556" spans="3:61" ht="12.75">
      <c r="C556" s="9"/>
      <c r="D556" s="19"/>
      <c r="E556" s="19"/>
      <c r="F556" s="19"/>
      <c r="G556" s="75"/>
      <c r="H556" s="19"/>
      <c r="BI556" s="19"/>
    </row>
    <row r="557" spans="3:61" ht="12.75">
      <c r="C557" s="9"/>
      <c r="D557" s="19"/>
      <c r="E557" s="19"/>
      <c r="F557" s="19"/>
      <c r="G557" s="75"/>
      <c r="H557" s="19"/>
      <c r="BI557" s="19"/>
    </row>
    <row r="558" spans="3:61" ht="12.75">
      <c r="C558" s="9"/>
      <c r="D558" s="19"/>
      <c r="E558" s="19"/>
      <c r="F558" s="19"/>
      <c r="G558" s="75"/>
      <c r="H558" s="19"/>
      <c r="BI558" s="19"/>
    </row>
    <row r="559" spans="3:61" ht="12.75">
      <c r="C559" s="9"/>
      <c r="D559" s="19"/>
      <c r="E559" s="19"/>
      <c r="F559" s="19"/>
      <c r="G559" s="75"/>
      <c r="H559" s="19"/>
      <c r="BI559" s="19"/>
    </row>
    <row r="560" spans="3:61" ht="12.75">
      <c r="C560" s="9"/>
      <c r="D560" s="19"/>
      <c r="E560" s="19"/>
      <c r="F560" s="19"/>
      <c r="G560" s="75"/>
      <c r="H560" s="19"/>
      <c r="BI560" s="19"/>
    </row>
    <row r="561" spans="3:61" ht="12.75">
      <c r="C561" s="9"/>
      <c r="D561" s="19"/>
      <c r="E561" s="19"/>
      <c r="F561" s="19"/>
      <c r="G561" s="75"/>
      <c r="H561" s="19"/>
      <c r="BI561" s="19"/>
    </row>
    <row r="562" spans="3:61" ht="12.75">
      <c r="C562" s="9"/>
      <c r="D562" s="19"/>
      <c r="E562" s="19"/>
      <c r="F562" s="19"/>
      <c r="G562" s="75"/>
      <c r="H562" s="19"/>
      <c r="BI562" s="19"/>
    </row>
    <row r="563" spans="3:61" ht="12.75">
      <c r="C563" s="9"/>
      <c r="D563" s="19"/>
      <c r="E563" s="19"/>
      <c r="F563" s="19"/>
      <c r="G563" s="75"/>
      <c r="H563" s="19"/>
      <c r="BI563" s="19"/>
    </row>
    <row r="564" spans="3:61" ht="12.75">
      <c r="C564" s="9"/>
      <c r="D564" s="19"/>
      <c r="E564" s="19"/>
      <c r="F564" s="19"/>
      <c r="G564" s="75"/>
      <c r="H564" s="19"/>
      <c r="BI564" s="19"/>
    </row>
    <row r="565" spans="3:61" ht="12.75">
      <c r="C565" s="9"/>
      <c r="D565" s="19"/>
      <c r="E565" s="19"/>
      <c r="F565" s="19"/>
      <c r="G565" s="75"/>
      <c r="H565" s="19"/>
      <c r="BI565" s="19"/>
    </row>
    <row r="566" spans="3:61" ht="12.75">
      <c r="C566" s="9"/>
      <c r="D566" s="19"/>
      <c r="E566" s="19"/>
      <c r="F566" s="19"/>
      <c r="G566" s="75"/>
      <c r="H566" s="19"/>
      <c r="BI566" s="19"/>
    </row>
    <row r="567" spans="3:61" ht="12.75">
      <c r="C567" s="9"/>
      <c r="D567" s="19"/>
      <c r="E567" s="19"/>
      <c r="F567" s="19"/>
      <c r="G567" s="75"/>
      <c r="H567" s="19"/>
      <c r="BI567" s="19"/>
    </row>
    <row r="568" spans="3:61" ht="12.75">
      <c r="C568" s="9"/>
      <c r="D568" s="19"/>
      <c r="E568" s="19"/>
      <c r="F568" s="19"/>
      <c r="G568" s="75"/>
      <c r="H568" s="19"/>
      <c r="BI568" s="19"/>
    </row>
    <row r="569" spans="3:61" ht="12.75">
      <c r="C569" s="9"/>
      <c r="D569" s="19"/>
      <c r="E569" s="19"/>
      <c r="F569" s="19"/>
      <c r="G569" s="75"/>
      <c r="H569" s="19"/>
      <c r="BI569" s="19"/>
    </row>
    <row r="570" spans="3:61" ht="12.75">
      <c r="C570" s="9"/>
      <c r="D570" s="19"/>
      <c r="E570" s="19"/>
      <c r="F570" s="19"/>
      <c r="G570" s="75"/>
      <c r="H570" s="19"/>
      <c r="BI570" s="19"/>
    </row>
    <row r="571" spans="3:61" ht="12.75">
      <c r="C571" s="9"/>
      <c r="D571" s="19"/>
      <c r="E571" s="19"/>
      <c r="F571" s="19"/>
      <c r="G571" s="75"/>
      <c r="H571" s="19"/>
      <c r="BI571" s="19"/>
    </row>
    <row r="572" spans="3:61" ht="12.75">
      <c r="C572" s="9"/>
      <c r="D572" s="19"/>
      <c r="E572" s="19"/>
      <c r="F572" s="19"/>
      <c r="G572" s="75"/>
      <c r="H572" s="19"/>
      <c r="BI572" s="19"/>
    </row>
    <row r="573" spans="3:61" ht="12.75">
      <c r="C573" s="9"/>
      <c r="D573" s="19"/>
      <c r="E573" s="19"/>
      <c r="F573" s="19"/>
      <c r="G573" s="75"/>
      <c r="H573" s="19"/>
      <c r="BI573" s="19"/>
    </row>
    <row r="574" spans="3:61" ht="12.75">
      <c r="C574" s="9"/>
      <c r="D574" s="19"/>
      <c r="E574" s="19"/>
      <c r="F574" s="19"/>
      <c r="G574" s="75"/>
      <c r="H574" s="19"/>
      <c r="BI574" s="19"/>
    </row>
    <row r="575" spans="3:61" ht="12.75">
      <c r="C575" s="9"/>
      <c r="D575" s="19"/>
      <c r="E575" s="19"/>
      <c r="F575" s="19"/>
      <c r="G575" s="75"/>
      <c r="H575" s="19"/>
      <c r="BI575" s="19"/>
    </row>
    <row r="576" spans="3:61" ht="12.75">
      <c r="C576" s="9"/>
      <c r="D576" s="19"/>
      <c r="E576" s="19"/>
      <c r="F576" s="19"/>
      <c r="G576" s="75"/>
      <c r="H576" s="19"/>
      <c r="BI576" s="19"/>
    </row>
    <row r="577" spans="3:61" ht="12.75">
      <c r="C577" s="9"/>
      <c r="D577" s="19"/>
      <c r="E577" s="19"/>
      <c r="F577" s="19"/>
      <c r="G577" s="75"/>
      <c r="H577" s="19"/>
      <c r="BI577" s="19"/>
    </row>
    <row r="578" spans="3:61" ht="12.75">
      <c r="C578" s="9"/>
      <c r="D578" s="19"/>
      <c r="E578" s="19"/>
      <c r="F578" s="19"/>
      <c r="G578" s="75"/>
      <c r="H578" s="19"/>
      <c r="BI578" s="19"/>
    </row>
    <row r="579" spans="3:61" ht="12.75">
      <c r="C579" s="9"/>
      <c r="D579" s="19"/>
      <c r="E579" s="19"/>
      <c r="F579" s="19"/>
      <c r="G579" s="75"/>
      <c r="H579" s="19"/>
      <c r="BI579" s="19"/>
    </row>
    <row r="580" spans="3:61" ht="12.75">
      <c r="C580" s="9"/>
      <c r="D580" s="19"/>
      <c r="E580" s="19"/>
      <c r="F580" s="19"/>
      <c r="G580" s="75"/>
      <c r="H580" s="19"/>
      <c r="BI580" s="19"/>
    </row>
    <row r="581" spans="3:61" ht="12.75">
      <c r="C581" s="9"/>
      <c r="D581" s="19"/>
      <c r="E581" s="19"/>
      <c r="F581" s="19"/>
      <c r="G581" s="75"/>
      <c r="H581" s="19"/>
      <c r="BI581" s="19"/>
    </row>
    <row r="582" spans="3:61" ht="12.75">
      <c r="C582" s="9"/>
      <c r="D582" s="19"/>
      <c r="E582" s="19"/>
      <c r="F582" s="19"/>
      <c r="G582" s="75"/>
      <c r="H582" s="19"/>
      <c r="BI582" s="19"/>
    </row>
    <row r="583" spans="3:61" ht="12.75">
      <c r="C583" s="9"/>
      <c r="D583" s="19"/>
      <c r="E583" s="19"/>
      <c r="F583" s="19"/>
      <c r="G583" s="75"/>
      <c r="H583" s="19"/>
      <c r="BI583" s="19"/>
    </row>
    <row r="584" spans="3:61" ht="12.75">
      <c r="C584" s="9"/>
      <c r="D584" s="19"/>
      <c r="E584" s="19"/>
      <c r="F584" s="19"/>
      <c r="G584" s="75"/>
      <c r="H584" s="19"/>
      <c r="BI584" s="19"/>
    </row>
    <row r="585" spans="3:61" ht="12.75">
      <c r="C585" s="9"/>
      <c r="D585" s="19"/>
      <c r="E585" s="19"/>
      <c r="F585" s="19"/>
      <c r="G585" s="75"/>
      <c r="H585" s="19"/>
      <c r="BI585" s="19"/>
    </row>
    <row r="586" spans="3:61" ht="12.75">
      <c r="C586" s="9"/>
      <c r="D586" s="19"/>
      <c r="E586" s="19"/>
      <c r="F586" s="19"/>
      <c r="G586" s="75"/>
      <c r="H586" s="19"/>
      <c r="BI586" s="19"/>
    </row>
    <row r="587" spans="3:61" ht="12.75">
      <c r="C587" s="9"/>
      <c r="D587" s="19"/>
      <c r="E587" s="19"/>
      <c r="F587" s="19"/>
      <c r="G587" s="75"/>
      <c r="H587" s="19"/>
      <c r="BI587" s="19"/>
    </row>
    <row r="588" spans="3:61" ht="12.75">
      <c r="C588" s="9"/>
      <c r="D588" s="19"/>
      <c r="E588" s="19"/>
      <c r="F588" s="19"/>
      <c r="G588" s="75"/>
      <c r="H588" s="19"/>
      <c r="BI588" s="19"/>
    </row>
    <row r="589" spans="3:61" ht="12.75">
      <c r="C589" s="9"/>
      <c r="D589" s="19"/>
      <c r="E589" s="19"/>
      <c r="F589" s="19"/>
      <c r="G589" s="75"/>
      <c r="H589" s="19"/>
      <c r="BI589" s="19"/>
    </row>
    <row r="590" spans="3:61" ht="12.75">
      <c r="C590" s="9"/>
      <c r="D590" s="19"/>
      <c r="E590" s="19"/>
      <c r="F590" s="19"/>
      <c r="G590" s="75"/>
      <c r="H590" s="19"/>
      <c r="BI590" s="19"/>
    </row>
    <row r="591" spans="3:61" ht="12.75">
      <c r="C591" s="9"/>
      <c r="D591" s="19"/>
      <c r="E591" s="19"/>
      <c r="F591" s="19"/>
      <c r="G591" s="75"/>
      <c r="H591" s="19"/>
      <c r="BI591" s="19"/>
    </row>
    <row r="592" spans="3:61" ht="12.75">
      <c r="C592" s="9"/>
      <c r="D592" s="19"/>
      <c r="E592" s="19"/>
      <c r="F592" s="19"/>
      <c r="G592" s="75"/>
      <c r="H592" s="19"/>
      <c r="BI592" s="19"/>
    </row>
    <row r="593" spans="3:61" ht="12.75">
      <c r="C593" s="9"/>
      <c r="D593" s="19"/>
      <c r="E593" s="19"/>
      <c r="F593" s="19"/>
      <c r="G593" s="75"/>
      <c r="H593" s="19"/>
      <c r="BI593" s="19"/>
    </row>
    <row r="594" spans="3:61" ht="12.75">
      <c r="C594" s="9"/>
      <c r="D594" s="19"/>
      <c r="E594" s="19"/>
      <c r="F594" s="19"/>
      <c r="G594" s="75"/>
      <c r="H594" s="19"/>
      <c r="BI594" s="19"/>
    </row>
    <row r="595" spans="3:61" ht="12.75">
      <c r="C595" s="9"/>
      <c r="D595" s="19"/>
      <c r="E595" s="19"/>
      <c r="F595" s="19"/>
      <c r="G595" s="75"/>
      <c r="H595" s="19"/>
      <c r="BI595" s="19"/>
    </row>
    <row r="596" spans="3:61" ht="12.75">
      <c r="C596" s="9"/>
      <c r="D596" s="19"/>
      <c r="E596" s="19"/>
      <c r="F596" s="19"/>
      <c r="G596" s="75"/>
      <c r="H596" s="19"/>
      <c r="BI596" s="19"/>
    </row>
    <row r="597" spans="3:61" ht="12.75">
      <c r="C597" s="9"/>
      <c r="D597" s="19"/>
      <c r="E597" s="19"/>
      <c r="F597" s="19"/>
      <c r="G597" s="75"/>
      <c r="H597" s="19"/>
      <c r="BI597" s="19"/>
    </row>
    <row r="598" spans="3:61" ht="12.75">
      <c r="C598" s="9"/>
      <c r="D598" s="19"/>
      <c r="E598" s="19"/>
      <c r="F598" s="19"/>
      <c r="G598" s="75"/>
      <c r="H598" s="19"/>
      <c r="BI598" s="19"/>
    </row>
    <row r="599" spans="3:61" ht="12.75">
      <c r="C599" s="9"/>
      <c r="D599" s="19"/>
      <c r="E599" s="19"/>
      <c r="F599" s="19"/>
      <c r="G599" s="75"/>
      <c r="H599" s="19"/>
      <c r="BI599" s="19"/>
    </row>
    <row r="600" spans="3:61" ht="12.75">
      <c r="C600" s="9"/>
      <c r="D600" s="19"/>
      <c r="E600" s="19"/>
      <c r="F600" s="19"/>
      <c r="G600" s="75"/>
      <c r="H600" s="19"/>
      <c r="BI600" s="19"/>
    </row>
    <row r="601" spans="3:61" ht="12.75">
      <c r="C601" s="9"/>
      <c r="D601" s="19"/>
      <c r="E601" s="19"/>
      <c r="F601" s="19"/>
      <c r="G601" s="75"/>
      <c r="H601" s="19"/>
      <c r="BI601" s="19"/>
    </row>
    <row r="602" spans="3:61" ht="12.75">
      <c r="C602" s="9"/>
      <c r="D602" s="19"/>
      <c r="E602" s="19"/>
      <c r="F602" s="19"/>
      <c r="G602" s="75"/>
      <c r="H602" s="19"/>
      <c r="BI602" s="19"/>
    </row>
    <row r="603" spans="3:61" ht="12.75">
      <c r="C603" s="9"/>
      <c r="D603" s="19"/>
      <c r="E603" s="19"/>
      <c r="F603" s="19"/>
      <c r="G603" s="75"/>
      <c r="H603" s="19"/>
      <c r="BI603" s="19"/>
    </row>
    <row r="604" spans="3:61" ht="12.75">
      <c r="C604" s="9"/>
      <c r="D604" s="19"/>
      <c r="E604" s="19"/>
      <c r="F604" s="19"/>
      <c r="G604" s="75"/>
      <c r="H604" s="19"/>
      <c r="BI604" s="19"/>
    </row>
    <row r="605" spans="3:61" ht="12.75">
      <c r="C605" s="9"/>
      <c r="D605" s="19"/>
      <c r="E605" s="19"/>
      <c r="F605" s="19"/>
      <c r="G605" s="75"/>
      <c r="H605" s="19"/>
      <c r="BI605" s="19"/>
    </row>
    <row r="606" spans="3:61" ht="12.75">
      <c r="C606" s="9"/>
      <c r="D606" s="19"/>
      <c r="E606" s="19"/>
      <c r="F606" s="19"/>
      <c r="G606" s="75"/>
      <c r="H606" s="19"/>
      <c r="BI606" s="19"/>
    </row>
    <row r="607" spans="3:61" ht="12.75">
      <c r="C607" s="9"/>
      <c r="D607" s="19"/>
      <c r="E607" s="19"/>
      <c r="F607" s="19"/>
      <c r="G607" s="75"/>
      <c r="H607" s="19"/>
      <c r="BI607" s="19"/>
    </row>
    <row r="608" spans="3:61" ht="12.75">
      <c r="C608" s="9"/>
      <c r="D608" s="19"/>
      <c r="E608" s="19"/>
      <c r="F608" s="19"/>
      <c r="G608" s="75"/>
      <c r="H608" s="19"/>
      <c r="BI608" s="19"/>
    </row>
    <row r="609" spans="3:61" ht="12.75">
      <c r="C609" s="9"/>
      <c r="D609" s="19"/>
      <c r="E609" s="19"/>
      <c r="F609" s="19"/>
      <c r="G609" s="75"/>
      <c r="H609" s="19"/>
      <c r="BI609" s="19"/>
    </row>
    <row r="610" spans="3:61" ht="12.75">
      <c r="C610" s="9"/>
      <c r="D610" s="19"/>
      <c r="E610" s="19"/>
      <c r="F610" s="19"/>
      <c r="G610" s="75"/>
      <c r="H610" s="19"/>
      <c r="BI610" s="19"/>
    </row>
    <row r="611" spans="3:61" ht="12.75">
      <c r="C611" s="9"/>
      <c r="D611" s="19"/>
      <c r="E611" s="19"/>
      <c r="F611" s="19"/>
      <c r="G611" s="75"/>
      <c r="H611" s="19"/>
      <c r="BI611" s="19"/>
    </row>
    <row r="612" spans="3:61" ht="12.75">
      <c r="C612" s="9"/>
      <c r="D612" s="19"/>
      <c r="E612" s="19"/>
      <c r="F612" s="19"/>
      <c r="G612" s="75"/>
      <c r="H612" s="19"/>
      <c r="BI612" s="19"/>
    </row>
    <row r="613" spans="3:61" ht="12.75">
      <c r="C613" s="9"/>
      <c r="D613" s="19"/>
      <c r="E613" s="19"/>
      <c r="F613" s="19"/>
      <c r="G613" s="75"/>
      <c r="H613" s="19"/>
      <c r="BI613" s="19"/>
    </row>
    <row r="614" spans="3:61" ht="12.75">
      <c r="C614" s="9"/>
      <c r="D614" s="19"/>
      <c r="E614" s="19"/>
      <c r="F614" s="19"/>
      <c r="G614" s="75"/>
      <c r="H614" s="19"/>
      <c r="BI614" s="19"/>
    </row>
    <row r="615" spans="3:61" ht="12.75">
      <c r="C615" s="9"/>
      <c r="D615" s="19"/>
      <c r="E615" s="19"/>
      <c r="F615" s="19"/>
      <c r="G615" s="75"/>
      <c r="H615" s="19"/>
      <c r="BI615" s="19"/>
    </row>
    <row r="616" spans="3:61" ht="12.75">
      <c r="C616" s="9"/>
      <c r="D616" s="19"/>
      <c r="E616" s="19"/>
      <c r="F616" s="19"/>
      <c r="G616" s="75"/>
      <c r="H616" s="19"/>
      <c r="BI616" s="19"/>
    </row>
    <row r="617" spans="3:61" ht="12.75">
      <c r="C617" s="9"/>
      <c r="D617" s="19"/>
      <c r="E617" s="19"/>
      <c r="F617" s="19"/>
      <c r="G617" s="75"/>
      <c r="H617" s="19"/>
      <c r="BI617" s="19"/>
    </row>
    <row r="618" spans="3:61" ht="12.75">
      <c r="C618" s="9"/>
      <c r="D618" s="19"/>
      <c r="E618" s="19"/>
      <c r="F618" s="19"/>
      <c r="G618" s="75"/>
      <c r="H618" s="19"/>
      <c r="BI618" s="19"/>
    </row>
    <row r="619" spans="3:61" ht="12.75">
      <c r="C619" s="9"/>
      <c r="D619" s="19"/>
      <c r="E619" s="19"/>
      <c r="F619" s="19"/>
      <c r="G619" s="75"/>
      <c r="H619" s="19"/>
      <c r="BI619" s="19"/>
    </row>
    <row r="620" spans="3:61" ht="12.75">
      <c r="C620" s="9"/>
      <c r="D620" s="19"/>
      <c r="E620" s="19"/>
      <c r="F620" s="19"/>
      <c r="G620" s="75"/>
      <c r="H620" s="19"/>
      <c r="BI620" s="19"/>
    </row>
    <row r="621" spans="3:61" ht="12.75">
      <c r="C621" s="9"/>
      <c r="D621" s="19"/>
      <c r="E621" s="19"/>
      <c r="F621" s="19"/>
      <c r="G621" s="75"/>
      <c r="H621" s="19"/>
      <c r="BI621" s="19"/>
    </row>
    <row r="622" spans="3:61" ht="12.75">
      <c r="C622" s="9"/>
      <c r="D622" s="19"/>
      <c r="E622" s="19"/>
      <c r="F622" s="19"/>
      <c r="G622" s="75"/>
      <c r="H622" s="19"/>
      <c r="BI622" s="19"/>
    </row>
    <row r="623" spans="3:61" ht="12.75">
      <c r="C623" s="9"/>
      <c r="D623" s="19"/>
      <c r="E623" s="19"/>
      <c r="F623" s="19"/>
      <c r="G623" s="75"/>
      <c r="H623" s="19"/>
      <c r="BI623" s="19"/>
    </row>
    <row r="624" spans="3:61" ht="12.75">
      <c r="C624" s="9"/>
      <c r="D624" s="19"/>
      <c r="E624" s="19"/>
      <c r="F624" s="19"/>
      <c r="G624" s="75"/>
      <c r="H624" s="19"/>
      <c r="BI624" s="19"/>
    </row>
    <row r="625" spans="3:61" ht="12.75">
      <c r="C625" s="9"/>
      <c r="D625" s="19"/>
      <c r="E625" s="19"/>
      <c r="F625" s="19"/>
      <c r="G625" s="75"/>
      <c r="H625" s="19"/>
      <c r="BI625" s="19"/>
    </row>
    <row r="626" spans="3:61" ht="12.75">
      <c r="C626" s="9"/>
      <c r="D626" s="19"/>
      <c r="E626" s="19"/>
      <c r="F626" s="19"/>
      <c r="G626" s="75"/>
      <c r="H626" s="19"/>
      <c r="BI626" s="19"/>
    </row>
    <row r="627" spans="3:61" ht="12.75">
      <c r="C627" s="9"/>
      <c r="D627" s="19"/>
      <c r="E627" s="19"/>
      <c r="F627" s="19"/>
      <c r="G627" s="75"/>
      <c r="H627" s="19"/>
      <c r="BI627" s="19"/>
    </row>
    <row r="628" spans="3:61" ht="12.75">
      <c r="C628" s="9"/>
      <c r="D628" s="19"/>
      <c r="E628" s="19"/>
      <c r="F628" s="19"/>
      <c r="G628" s="75"/>
      <c r="H628" s="19"/>
      <c r="BI628" s="19"/>
    </row>
    <row r="629" spans="3:61" ht="12.75">
      <c r="C629" s="9"/>
      <c r="D629" s="19"/>
      <c r="E629" s="19"/>
      <c r="F629" s="19"/>
      <c r="G629" s="75"/>
      <c r="H629" s="19"/>
      <c r="BI629" s="19"/>
    </row>
    <row r="630" spans="3:61" ht="12.75">
      <c r="C630" s="9"/>
      <c r="D630" s="19"/>
      <c r="E630" s="19"/>
      <c r="F630" s="19"/>
      <c r="G630" s="75"/>
      <c r="H630" s="19"/>
      <c r="BI630" s="19"/>
    </row>
    <row r="631" spans="3:61" ht="12.75">
      <c r="C631" s="9"/>
      <c r="D631" s="19"/>
      <c r="E631" s="19"/>
      <c r="F631" s="19"/>
      <c r="G631" s="75"/>
      <c r="H631" s="19"/>
      <c r="BI631" s="19"/>
    </row>
    <row r="632" spans="3:61" ht="12.75">
      <c r="C632" s="9"/>
      <c r="D632" s="19"/>
      <c r="E632" s="19"/>
      <c r="F632" s="19"/>
      <c r="G632" s="75"/>
      <c r="H632" s="19"/>
      <c r="BI632" s="19"/>
    </row>
    <row r="633" spans="3:61" ht="12.75">
      <c r="C633" s="9"/>
      <c r="D633" s="19"/>
      <c r="E633" s="19"/>
      <c r="F633" s="19"/>
      <c r="G633" s="75"/>
      <c r="H633" s="19"/>
      <c r="BI633" s="19"/>
    </row>
    <row r="634" spans="3:61" ht="12.75">
      <c r="C634" s="9"/>
      <c r="D634" s="19"/>
      <c r="E634" s="19"/>
      <c r="F634" s="19"/>
      <c r="G634" s="75"/>
      <c r="H634" s="19"/>
      <c r="BI634" s="19"/>
    </row>
    <row r="635" spans="3:61" ht="12.75">
      <c r="C635" s="9"/>
      <c r="D635" s="19"/>
      <c r="E635" s="19"/>
      <c r="F635" s="19"/>
      <c r="G635" s="75"/>
      <c r="H635" s="19"/>
      <c r="BI635" s="19"/>
    </row>
    <row r="636" spans="3:61" ht="12.75">
      <c r="C636" s="9"/>
      <c r="D636" s="19"/>
      <c r="E636" s="19"/>
      <c r="F636" s="19"/>
      <c r="G636" s="75"/>
      <c r="H636" s="19"/>
      <c r="BI636" s="19"/>
    </row>
    <row r="637" spans="3:61" ht="12.75">
      <c r="C637" s="9"/>
      <c r="D637" s="19"/>
      <c r="E637" s="19"/>
      <c r="F637" s="19"/>
      <c r="G637" s="75"/>
      <c r="H637" s="19"/>
      <c r="BI637" s="19"/>
    </row>
    <row r="638" spans="3:61" ht="12.75">
      <c r="C638" s="9"/>
      <c r="D638" s="19"/>
      <c r="E638" s="19"/>
      <c r="F638" s="19"/>
      <c r="G638" s="75"/>
      <c r="H638" s="19"/>
      <c r="BI638" s="19"/>
    </row>
    <row r="639" spans="3:61" ht="12.75">
      <c r="C639" s="9"/>
      <c r="D639" s="19"/>
      <c r="E639" s="19"/>
      <c r="F639" s="19"/>
      <c r="G639" s="75"/>
      <c r="H639" s="19"/>
      <c r="BI639" s="19"/>
    </row>
    <row r="640" spans="3:61" ht="12.75">
      <c r="C640" s="9"/>
      <c r="D640" s="19"/>
      <c r="E640" s="19"/>
      <c r="F640" s="19"/>
      <c r="G640" s="75"/>
      <c r="H640" s="19"/>
      <c r="BI640" s="19"/>
    </row>
    <row r="641" spans="3:61" ht="12.75">
      <c r="C641" s="9"/>
      <c r="D641" s="19"/>
      <c r="E641" s="19"/>
      <c r="F641" s="19"/>
      <c r="G641" s="75"/>
      <c r="H641" s="19"/>
      <c r="BI641" s="19"/>
    </row>
    <row r="642" spans="3:61" ht="12.75">
      <c r="C642" s="9"/>
      <c r="D642" s="19"/>
      <c r="E642" s="19"/>
      <c r="F642" s="19"/>
      <c r="G642" s="75"/>
      <c r="H642" s="19"/>
      <c r="BI642" s="19"/>
    </row>
    <row r="643" spans="3:61" ht="12.75">
      <c r="C643" s="9"/>
      <c r="D643" s="19"/>
      <c r="E643" s="19"/>
      <c r="F643" s="19"/>
      <c r="G643" s="75"/>
      <c r="H643" s="19"/>
      <c r="BI643" s="19"/>
    </row>
    <row r="644" spans="3:61" ht="12.75">
      <c r="C644" s="9"/>
      <c r="D644" s="19"/>
      <c r="E644" s="19"/>
      <c r="F644" s="19"/>
      <c r="G644" s="75"/>
      <c r="H644" s="19"/>
      <c r="BI644" s="19"/>
    </row>
    <row r="645" spans="3:61" ht="12.75">
      <c r="C645" s="9"/>
      <c r="D645" s="19"/>
      <c r="E645" s="19"/>
      <c r="F645" s="19"/>
      <c r="G645" s="75"/>
      <c r="H645" s="19"/>
      <c r="BI645" s="19"/>
    </row>
    <row r="646" spans="3:61" ht="12.75">
      <c r="C646" s="9"/>
      <c r="D646" s="19"/>
      <c r="E646" s="19"/>
      <c r="F646" s="19"/>
      <c r="G646" s="75"/>
      <c r="H646" s="19"/>
      <c r="BI646" s="19"/>
    </row>
    <row r="647" spans="3:61" ht="12.75">
      <c r="C647" s="9"/>
      <c r="D647" s="19"/>
      <c r="E647" s="19"/>
      <c r="F647" s="19"/>
      <c r="G647" s="75"/>
      <c r="H647" s="19"/>
      <c r="BI647" s="19"/>
    </row>
    <row r="648" spans="3:61" ht="12.75">
      <c r="C648" s="9"/>
      <c r="D648" s="19"/>
      <c r="E648" s="19"/>
      <c r="F648" s="19"/>
      <c r="G648" s="75"/>
      <c r="H648" s="19"/>
      <c r="BI648" s="19"/>
    </row>
    <row r="649" spans="3:61" ht="12.75">
      <c r="C649" s="9"/>
      <c r="D649" s="19"/>
      <c r="E649" s="19"/>
      <c r="F649" s="19"/>
      <c r="G649" s="75"/>
      <c r="H649" s="19"/>
      <c r="BI649" s="19"/>
    </row>
    <row r="650" spans="3:61" ht="12.75">
      <c r="C650" s="9"/>
      <c r="D650" s="19"/>
      <c r="E650" s="19"/>
      <c r="F650" s="19"/>
      <c r="G650" s="75"/>
      <c r="H650" s="19"/>
      <c r="BI650" s="19"/>
    </row>
    <row r="651" spans="3:61" ht="12.75">
      <c r="C651" s="9"/>
      <c r="D651" s="19"/>
      <c r="E651" s="19"/>
      <c r="F651" s="19"/>
      <c r="G651" s="75"/>
      <c r="H651" s="19"/>
      <c r="BI651" s="19"/>
    </row>
    <row r="652" spans="3:61" ht="12.75">
      <c r="C652" s="9"/>
      <c r="D652" s="19"/>
      <c r="E652" s="19"/>
      <c r="F652" s="19"/>
      <c r="G652" s="75"/>
      <c r="H652" s="19"/>
      <c r="BI652" s="19"/>
    </row>
    <row r="653" spans="3:61" ht="12.75">
      <c r="C653" s="9"/>
      <c r="D653" s="19"/>
      <c r="E653" s="19"/>
      <c r="F653" s="19"/>
      <c r="G653" s="75"/>
      <c r="H653" s="19"/>
      <c r="BI653" s="19"/>
    </row>
    <row r="654" spans="3:61" ht="12.75">
      <c r="C654" s="9"/>
      <c r="D654" s="19"/>
      <c r="E654" s="19"/>
      <c r="F654" s="19"/>
      <c r="G654" s="75"/>
      <c r="H654" s="19"/>
      <c r="BI654" s="19"/>
    </row>
    <row r="655" spans="3:61" ht="12.75">
      <c r="C655" s="9"/>
      <c r="D655" s="19"/>
      <c r="E655" s="19"/>
      <c r="F655" s="19"/>
      <c r="G655" s="75"/>
      <c r="H655" s="19"/>
      <c r="BI655" s="19"/>
    </row>
    <row r="656" spans="3:61" ht="12.75">
      <c r="C656" s="9"/>
      <c r="D656" s="19"/>
      <c r="E656" s="19"/>
      <c r="F656" s="19"/>
      <c r="G656" s="75"/>
      <c r="H656" s="19"/>
      <c r="BI656" s="19"/>
    </row>
    <row r="657" spans="3:61" ht="12.75">
      <c r="C657" s="9"/>
      <c r="D657" s="19"/>
      <c r="E657" s="19"/>
      <c r="F657" s="19"/>
      <c r="G657" s="75"/>
      <c r="H657" s="19"/>
      <c r="BI657" s="19"/>
    </row>
    <row r="658" spans="3:61" ht="12.75">
      <c r="C658" s="9"/>
      <c r="D658" s="19"/>
      <c r="E658" s="19"/>
      <c r="F658" s="19"/>
      <c r="G658" s="75"/>
      <c r="H658" s="19"/>
      <c r="BI658" s="19"/>
    </row>
    <row r="659" spans="3:61" ht="12.75">
      <c r="C659" s="9"/>
      <c r="D659" s="19"/>
      <c r="E659" s="19"/>
      <c r="F659" s="19"/>
      <c r="G659" s="75"/>
      <c r="H659" s="19"/>
      <c r="BI659" s="19"/>
    </row>
    <row r="660" spans="3:61" ht="12.75">
      <c r="C660" s="9"/>
      <c r="D660" s="19"/>
      <c r="E660" s="19"/>
      <c r="F660" s="19"/>
      <c r="G660" s="75"/>
      <c r="H660" s="19"/>
      <c r="BI660" s="19"/>
    </row>
    <row r="661" spans="3:61" ht="12.75">
      <c r="C661" s="9"/>
      <c r="D661" s="19"/>
      <c r="E661" s="19"/>
      <c r="F661" s="19"/>
      <c r="G661" s="75"/>
      <c r="H661" s="19"/>
      <c r="BI661" s="19"/>
    </row>
    <row r="662" spans="3:61" ht="12.75">
      <c r="C662" s="9"/>
      <c r="D662" s="19"/>
      <c r="E662" s="19"/>
      <c r="F662" s="19"/>
      <c r="G662" s="75"/>
      <c r="H662" s="19"/>
      <c r="BI662" s="19"/>
    </row>
    <row r="663" spans="3:61" ht="12.75">
      <c r="C663" s="9"/>
      <c r="D663" s="19"/>
      <c r="E663" s="19"/>
      <c r="F663" s="19"/>
      <c r="G663" s="75"/>
      <c r="H663" s="19"/>
      <c r="BI663" s="19"/>
    </row>
    <row r="664" spans="3:61" ht="12.75">
      <c r="C664" s="9"/>
      <c r="D664" s="19"/>
      <c r="E664" s="19"/>
      <c r="F664" s="19"/>
      <c r="G664" s="75"/>
      <c r="H664" s="19"/>
      <c r="BI664" s="19"/>
    </row>
    <row r="665" spans="3:61" ht="12.75">
      <c r="C665" s="9"/>
      <c r="D665" s="19"/>
      <c r="E665" s="19"/>
      <c r="F665" s="19"/>
      <c r="G665" s="75"/>
      <c r="H665" s="19"/>
      <c r="BI665" s="19"/>
    </row>
    <row r="666" spans="3:61" ht="12.75">
      <c r="C666" s="9"/>
      <c r="D666" s="19"/>
      <c r="E666" s="19"/>
      <c r="F666" s="19"/>
      <c r="G666" s="75"/>
      <c r="H666" s="19"/>
      <c r="BI666" s="19"/>
    </row>
    <row r="667" spans="3:61" ht="12.75">
      <c r="C667" s="9"/>
      <c r="D667" s="19"/>
      <c r="E667" s="19"/>
      <c r="F667" s="19"/>
      <c r="G667" s="75"/>
      <c r="H667" s="19"/>
      <c r="BI667" s="19"/>
    </row>
    <row r="668" spans="3:61" ht="12.75">
      <c r="C668" s="9"/>
      <c r="D668" s="19"/>
      <c r="E668" s="19"/>
      <c r="F668" s="19"/>
      <c r="G668" s="75"/>
      <c r="H668" s="19"/>
      <c r="BI668" s="19"/>
    </row>
    <row r="669" spans="3:61" ht="12.75">
      <c r="C669" s="9"/>
      <c r="D669" s="19"/>
      <c r="E669" s="19"/>
      <c r="F669" s="19"/>
      <c r="G669" s="75"/>
      <c r="H669" s="19"/>
      <c r="BI669" s="19"/>
    </row>
    <row r="670" spans="3:61" ht="12.75">
      <c r="C670" s="9"/>
      <c r="D670" s="19"/>
      <c r="E670" s="19"/>
      <c r="F670" s="19"/>
      <c r="G670" s="75"/>
      <c r="H670" s="19"/>
      <c r="BI670" s="19"/>
    </row>
    <row r="671" spans="3:61" ht="12.75">
      <c r="C671" s="9"/>
      <c r="D671" s="19"/>
      <c r="E671" s="19"/>
      <c r="F671" s="19"/>
      <c r="G671" s="75"/>
      <c r="H671" s="19"/>
      <c r="BI671" s="19"/>
    </row>
    <row r="672" spans="3:61" ht="12.75">
      <c r="C672" s="9"/>
      <c r="D672" s="19"/>
      <c r="E672" s="19"/>
      <c r="F672" s="19"/>
      <c r="G672" s="75"/>
      <c r="H672" s="19"/>
      <c r="BI672" s="19"/>
    </row>
    <row r="673" spans="3:61" ht="12.75">
      <c r="C673" s="9"/>
      <c r="D673" s="19"/>
      <c r="E673" s="19"/>
      <c r="F673" s="19"/>
      <c r="G673" s="75"/>
      <c r="H673" s="19"/>
      <c r="BI673" s="19"/>
    </row>
    <row r="674" spans="3:61" ht="12.75">
      <c r="C674" s="9"/>
      <c r="D674" s="19"/>
      <c r="E674" s="19"/>
      <c r="F674" s="19"/>
      <c r="G674" s="75"/>
      <c r="H674" s="19"/>
      <c r="BI674" s="19"/>
    </row>
    <row r="675" spans="3:61" ht="12.75">
      <c r="C675" s="9"/>
      <c r="D675" s="19"/>
      <c r="E675" s="19"/>
      <c r="F675" s="19"/>
      <c r="G675" s="75"/>
      <c r="H675" s="19"/>
      <c r="BI675" s="19"/>
    </row>
    <row r="676" spans="3:61" ht="12.75">
      <c r="C676" s="9"/>
      <c r="D676" s="19"/>
      <c r="E676" s="19"/>
      <c r="F676" s="19"/>
      <c r="G676" s="75"/>
      <c r="H676" s="19"/>
      <c r="BI676" s="19"/>
    </row>
    <row r="677" spans="3:61" ht="12.75">
      <c r="C677" s="9"/>
      <c r="D677" s="19"/>
      <c r="E677" s="19"/>
      <c r="F677" s="19"/>
      <c r="G677" s="75"/>
      <c r="H677" s="19"/>
      <c r="BI677" s="19"/>
    </row>
    <row r="678" spans="3:61" ht="12.75">
      <c r="C678" s="9"/>
      <c r="D678" s="19"/>
      <c r="E678" s="19"/>
      <c r="F678" s="19"/>
      <c r="G678" s="75"/>
      <c r="H678" s="19"/>
      <c r="BI678" s="19"/>
    </row>
    <row r="679" spans="3:61" ht="12.75">
      <c r="C679" s="9"/>
      <c r="D679" s="19"/>
      <c r="E679" s="19"/>
      <c r="F679" s="19"/>
      <c r="G679" s="75"/>
      <c r="H679" s="19"/>
      <c r="BI679" s="19"/>
    </row>
    <row r="680" spans="3:61" ht="12.75">
      <c r="C680" s="9"/>
      <c r="D680" s="19"/>
      <c r="E680" s="19"/>
      <c r="F680" s="19"/>
      <c r="G680" s="75"/>
      <c r="H680" s="19"/>
      <c r="BI680" s="19"/>
    </row>
    <row r="681" spans="3:61" ht="12.75">
      <c r="C681" s="9"/>
      <c r="D681" s="19"/>
      <c r="E681" s="19"/>
      <c r="F681" s="19"/>
      <c r="G681" s="75"/>
      <c r="H681" s="19"/>
      <c r="BI681" s="19"/>
    </row>
    <row r="682" spans="3:61" ht="12.75">
      <c r="C682" s="9"/>
      <c r="D682" s="19"/>
      <c r="E682" s="19"/>
      <c r="F682" s="19"/>
      <c r="G682" s="75"/>
      <c r="H682" s="19"/>
      <c r="BI682" s="19"/>
    </row>
    <row r="683" spans="3:61" ht="12.75">
      <c r="C683" s="9"/>
      <c r="D683" s="19"/>
      <c r="E683" s="19"/>
      <c r="F683" s="19"/>
      <c r="G683" s="75"/>
      <c r="H683" s="19"/>
      <c r="BI683" s="19"/>
    </row>
    <row r="684" spans="3:61" ht="12.75">
      <c r="C684" s="9"/>
      <c r="D684" s="19"/>
      <c r="E684" s="19"/>
      <c r="F684" s="19"/>
      <c r="G684" s="75"/>
      <c r="H684" s="19"/>
      <c r="BI684" s="19"/>
    </row>
    <row r="685" spans="3:61" ht="12.75">
      <c r="C685" s="9"/>
      <c r="D685" s="19"/>
      <c r="E685" s="19"/>
      <c r="F685" s="19"/>
      <c r="G685" s="75"/>
      <c r="H685" s="19"/>
      <c r="BI685" s="19"/>
    </row>
    <row r="686" spans="3:61" ht="12.75">
      <c r="C686" s="9"/>
      <c r="D686" s="19"/>
      <c r="E686" s="19"/>
      <c r="F686" s="19"/>
      <c r="G686" s="75"/>
      <c r="H686" s="19"/>
      <c r="BI686" s="19"/>
    </row>
    <row r="687" spans="3:61" ht="12.75">
      <c r="C687" s="9"/>
      <c r="D687" s="19"/>
      <c r="E687" s="19"/>
      <c r="F687" s="19"/>
      <c r="G687" s="75"/>
      <c r="H687" s="19"/>
      <c r="BI687" s="19"/>
    </row>
    <row r="688" spans="3:61" ht="12.75">
      <c r="C688" s="9"/>
      <c r="D688" s="19"/>
      <c r="E688" s="19"/>
      <c r="F688" s="19"/>
      <c r="G688" s="75"/>
      <c r="H688" s="19"/>
      <c r="BI688" s="19"/>
    </row>
    <row r="689" spans="3:61" ht="12.75">
      <c r="C689" s="9"/>
      <c r="D689" s="19"/>
      <c r="E689" s="19"/>
      <c r="F689" s="19"/>
      <c r="G689" s="75"/>
      <c r="H689" s="19"/>
      <c r="BI689" s="19"/>
    </row>
    <row r="690" spans="3:61" ht="12.75">
      <c r="C690" s="9"/>
      <c r="D690" s="19"/>
      <c r="E690" s="19"/>
      <c r="F690" s="19"/>
      <c r="G690" s="75"/>
      <c r="H690" s="19"/>
      <c r="BI690" s="19"/>
    </row>
    <row r="691" spans="3:61" ht="12.75">
      <c r="C691" s="9"/>
      <c r="D691" s="19"/>
      <c r="E691" s="19"/>
      <c r="F691" s="19"/>
      <c r="G691" s="75"/>
      <c r="H691" s="19"/>
      <c r="BI691" s="19"/>
    </row>
    <row r="692" spans="3:61" ht="12.75">
      <c r="C692" s="9"/>
      <c r="D692" s="19"/>
      <c r="E692" s="19"/>
      <c r="F692" s="19"/>
      <c r="G692" s="75"/>
      <c r="H692" s="19"/>
      <c r="BI692" s="19"/>
    </row>
    <row r="693" spans="3:61" ht="12.75">
      <c r="C693" s="9"/>
      <c r="D693" s="19"/>
      <c r="E693" s="19"/>
      <c r="F693" s="19"/>
      <c r="G693" s="75"/>
      <c r="H693" s="19"/>
      <c r="BI693" s="19"/>
    </row>
    <row r="694" spans="3:61" ht="12.75">
      <c r="C694" s="9"/>
      <c r="D694" s="19"/>
      <c r="E694" s="19"/>
      <c r="F694" s="19"/>
      <c r="G694" s="75"/>
      <c r="H694" s="19"/>
      <c r="BI694" s="19"/>
    </row>
    <row r="695" spans="3:61" ht="12.75">
      <c r="C695" s="9"/>
      <c r="D695" s="19"/>
      <c r="E695" s="19"/>
      <c r="F695" s="19"/>
      <c r="G695" s="75"/>
      <c r="H695" s="19"/>
      <c r="BI695" s="19"/>
    </row>
    <row r="696" spans="3:61" ht="12.75">
      <c r="C696" s="9"/>
      <c r="D696" s="19"/>
      <c r="E696" s="19"/>
      <c r="F696" s="19"/>
      <c r="G696" s="75"/>
      <c r="H696" s="19"/>
      <c r="BI696" s="19"/>
    </row>
    <row r="697" spans="3:61" ht="12.75">
      <c r="C697" s="9"/>
      <c r="D697" s="19"/>
      <c r="E697" s="19"/>
      <c r="F697" s="19"/>
      <c r="G697" s="75"/>
      <c r="H697" s="19"/>
      <c r="BI697" s="19"/>
    </row>
    <row r="698" spans="3:61" ht="12.75">
      <c r="C698" s="9"/>
      <c r="D698" s="19"/>
      <c r="E698" s="19"/>
      <c r="F698" s="19"/>
      <c r="G698" s="75"/>
      <c r="H698" s="19"/>
      <c r="BI698" s="19"/>
    </row>
    <row r="699" spans="3:61" ht="12.75">
      <c r="C699" s="9"/>
      <c r="D699" s="19"/>
      <c r="E699" s="19"/>
      <c r="F699" s="19"/>
      <c r="G699" s="75"/>
      <c r="H699" s="19"/>
      <c r="BI699" s="19"/>
    </row>
    <row r="700" spans="3:61" ht="12.75">
      <c r="C700" s="9"/>
      <c r="D700" s="19"/>
      <c r="E700" s="19"/>
      <c r="F700" s="19"/>
      <c r="G700" s="75"/>
      <c r="H700" s="19"/>
      <c r="BI700" s="19"/>
    </row>
    <row r="701" spans="3:61" ht="12.75">
      <c r="C701" s="9"/>
      <c r="D701" s="19"/>
      <c r="E701" s="19"/>
      <c r="F701" s="19"/>
      <c r="G701" s="75"/>
      <c r="H701" s="19"/>
      <c r="BI701" s="19"/>
    </row>
    <row r="702" spans="3:61" ht="12.75">
      <c r="C702" s="9"/>
      <c r="D702" s="19"/>
      <c r="E702" s="19"/>
      <c r="F702" s="19"/>
      <c r="G702" s="75"/>
      <c r="H702" s="19"/>
      <c r="BI702" s="19"/>
    </row>
    <row r="703" spans="3:61" ht="12.75">
      <c r="C703" s="9"/>
      <c r="D703" s="19"/>
      <c r="E703" s="19"/>
      <c r="F703" s="19"/>
      <c r="G703" s="75"/>
      <c r="H703" s="19"/>
      <c r="BI703" s="19"/>
    </row>
    <row r="704" spans="3:61" ht="12.75">
      <c r="C704" s="9"/>
      <c r="D704" s="19"/>
      <c r="E704" s="19"/>
      <c r="F704" s="19"/>
      <c r="G704" s="75"/>
      <c r="H704" s="19"/>
      <c r="BI704" s="19"/>
    </row>
    <row r="705" spans="3:61" ht="12.75">
      <c r="C705" s="9"/>
      <c r="D705" s="19"/>
      <c r="E705" s="19"/>
      <c r="F705" s="19"/>
      <c r="G705" s="75"/>
      <c r="H705" s="19"/>
      <c r="BI705" s="19"/>
    </row>
    <row r="706" spans="3:61" ht="12.75">
      <c r="C706" s="9"/>
      <c r="D706" s="19"/>
      <c r="E706" s="19"/>
      <c r="F706" s="19"/>
      <c r="G706" s="75"/>
      <c r="H706" s="19"/>
      <c r="BI706" s="19"/>
    </row>
    <row r="707" spans="3:61" ht="12.75">
      <c r="C707" s="9"/>
      <c r="D707" s="19"/>
      <c r="E707" s="19"/>
      <c r="F707" s="19"/>
      <c r="G707" s="75"/>
      <c r="H707" s="19"/>
      <c r="BI707" s="19"/>
    </row>
    <row r="708" spans="3:61" ht="12.75">
      <c r="C708" s="9"/>
      <c r="D708" s="19"/>
      <c r="E708" s="19"/>
      <c r="F708" s="19"/>
      <c r="G708" s="75"/>
      <c r="H708" s="19"/>
      <c r="BI708" s="19"/>
    </row>
    <row r="709" spans="3:61" ht="12.75">
      <c r="C709" s="9"/>
      <c r="D709" s="19"/>
      <c r="E709" s="19"/>
      <c r="F709" s="19"/>
      <c r="G709" s="75"/>
      <c r="H709" s="19"/>
      <c r="BI709" s="19"/>
    </row>
    <row r="710" spans="3:61" ht="12.75">
      <c r="C710" s="9"/>
      <c r="D710" s="19"/>
      <c r="E710" s="19"/>
      <c r="F710" s="19"/>
      <c r="G710" s="75"/>
      <c r="H710" s="19"/>
      <c r="BI710" s="19"/>
    </row>
    <row r="711" spans="3:61" ht="12.75">
      <c r="C711" s="9"/>
      <c r="D711" s="19"/>
      <c r="E711" s="19"/>
      <c r="F711" s="19"/>
      <c r="G711" s="75"/>
      <c r="H711" s="19"/>
      <c r="BI711" s="19"/>
    </row>
    <row r="712" spans="3:61" ht="12.75">
      <c r="C712" s="9"/>
      <c r="D712" s="19"/>
      <c r="E712" s="19"/>
      <c r="F712" s="19"/>
      <c r="G712" s="75"/>
      <c r="H712" s="19"/>
      <c r="BI712" s="19"/>
    </row>
    <row r="713" spans="3:61" ht="12.75">
      <c r="C713" s="9"/>
      <c r="D713" s="19"/>
      <c r="E713" s="19"/>
      <c r="F713" s="19"/>
      <c r="G713" s="75"/>
      <c r="H713" s="19"/>
      <c r="BI713" s="19"/>
    </row>
    <row r="714" spans="3:61" ht="12.75">
      <c r="C714" s="9"/>
      <c r="D714" s="19"/>
      <c r="E714" s="19"/>
      <c r="F714" s="19"/>
      <c r="G714" s="75"/>
      <c r="H714" s="19"/>
      <c r="BI714" s="19"/>
    </row>
    <row r="715" spans="3:61" ht="12.75">
      <c r="C715" s="9"/>
      <c r="D715" s="19"/>
      <c r="E715" s="19"/>
      <c r="F715" s="19"/>
      <c r="G715" s="75"/>
      <c r="H715" s="19"/>
      <c r="BI715" s="19"/>
    </row>
    <row r="716" spans="3:61" ht="12.75">
      <c r="C716" s="9"/>
      <c r="D716" s="19"/>
      <c r="E716" s="19"/>
      <c r="F716" s="19"/>
      <c r="G716" s="75"/>
      <c r="H716" s="19"/>
      <c r="BI716" s="19"/>
    </row>
    <row r="717" spans="3:61" ht="12.75">
      <c r="C717" s="9"/>
      <c r="D717" s="19"/>
      <c r="E717" s="19"/>
      <c r="F717" s="19"/>
      <c r="G717" s="75"/>
      <c r="H717" s="19"/>
      <c r="BI717" s="19"/>
    </row>
    <row r="718" spans="3:61" ht="12.75">
      <c r="C718" s="9"/>
      <c r="D718" s="19"/>
      <c r="E718" s="19"/>
      <c r="F718" s="19"/>
      <c r="G718" s="75"/>
      <c r="H718" s="19"/>
      <c r="BI718" s="19"/>
    </row>
    <row r="719" spans="3:61" ht="12.75">
      <c r="C719" s="9"/>
      <c r="D719" s="19"/>
      <c r="E719" s="19"/>
      <c r="F719" s="19"/>
      <c r="G719" s="75"/>
      <c r="H719" s="19"/>
      <c r="BI719" s="19"/>
    </row>
    <row r="720" spans="3:61" ht="12.75">
      <c r="C720" s="9"/>
      <c r="D720" s="19"/>
      <c r="E720" s="19"/>
      <c r="F720" s="19"/>
      <c r="G720" s="75"/>
      <c r="H720" s="19"/>
      <c r="BI720" s="19"/>
    </row>
    <row r="721" spans="3:61" ht="12.75">
      <c r="C721" s="9"/>
      <c r="D721" s="19"/>
      <c r="E721" s="19"/>
      <c r="F721" s="19"/>
      <c r="G721" s="75"/>
      <c r="H721" s="19"/>
      <c r="BI721" s="19"/>
    </row>
    <row r="722" spans="3:61" ht="12.75">
      <c r="C722" s="9"/>
      <c r="D722" s="19"/>
      <c r="E722" s="19"/>
      <c r="F722" s="19"/>
      <c r="G722" s="75"/>
      <c r="H722" s="19"/>
      <c r="BI722" s="19"/>
    </row>
    <row r="723" spans="3:61" ht="12.75">
      <c r="C723" s="9"/>
      <c r="D723" s="19"/>
      <c r="E723" s="19"/>
      <c r="F723" s="19"/>
      <c r="G723" s="75"/>
      <c r="H723" s="19"/>
      <c r="BI723" s="19"/>
    </row>
    <row r="724" spans="3:61" ht="12.75">
      <c r="C724" s="9"/>
      <c r="D724" s="19"/>
      <c r="E724" s="19"/>
      <c r="F724" s="19"/>
      <c r="G724" s="75"/>
      <c r="H724" s="19"/>
      <c r="BI724" s="19"/>
    </row>
    <row r="725" spans="3:61" ht="12.75">
      <c r="C725" s="9"/>
      <c r="D725" s="19"/>
      <c r="E725" s="19"/>
      <c r="F725" s="19"/>
      <c r="G725" s="75"/>
      <c r="H725" s="19"/>
      <c r="BI725" s="19"/>
    </row>
    <row r="726" spans="3:61" ht="12.75">
      <c r="C726" s="9"/>
      <c r="D726" s="19"/>
      <c r="E726" s="19"/>
      <c r="F726" s="19"/>
      <c r="G726" s="75"/>
      <c r="H726" s="19"/>
      <c r="BI726" s="19"/>
    </row>
    <row r="727" spans="3:61" ht="12.75">
      <c r="C727" s="9"/>
      <c r="D727" s="19"/>
      <c r="E727" s="19"/>
      <c r="F727" s="19"/>
      <c r="G727" s="75"/>
      <c r="H727" s="19"/>
      <c r="BI727" s="19"/>
    </row>
    <row r="728" spans="3:61" ht="12.75">
      <c r="C728" s="9"/>
      <c r="D728" s="19"/>
      <c r="E728" s="19"/>
      <c r="F728" s="19"/>
      <c r="G728" s="75"/>
      <c r="H728" s="19"/>
      <c r="BI728" s="19"/>
    </row>
    <row r="729" spans="3:61" ht="12.75">
      <c r="C729" s="9"/>
      <c r="D729" s="19"/>
      <c r="E729" s="19"/>
      <c r="F729" s="19"/>
      <c r="G729" s="75"/>
      <c r="H729" s="19"/>
      <c r="BI729" s="19"/>
    </row>
    <row r="730" spans="3:61" ht="12.75">
      <c r="C730" s="9"/>
      <c r="D730" s="19"/>
      <c r="E730" s="19"/>
      <c r="F730" s="19"/>
      <c r="G730" s="75"/>
      <c r="H730" s="19"/>
      <c r="BI730" s="19"/>
    </row>
    <row r="731" spans="3:61" ht="12.75">
      <c r="C731" s="9"/>
      <c r="D731" s="19"/>
      <c r="E731" s="19"/>
      <c r="F731" s="19"/>
      <c r="G731" s="75"/>
      <c r="H731" s="19"/>
      <c r="BI731" s="19"/>
    </row>
    <row r="732" spans="3:61" ht="12.75">
      <c r="C732" s="9"/>
      <c r="D732" s="19"/>
      <c r="E732" s="19"/>
      <c r="F732" s="19"/>
      <c r="G732" s="75"/>
      <c r="H732" s="19"/>
      <c r="BI732" s="19"/>
    </row>
    <row r="733" spans="3:61" ht="12.75">
      <c r="C733" s="9"/>
      <c r="D733" s="19"/>
      <c r="E733" s="19"/>
      <c r="F733" s="19"/>
      <c r="G733" s="75"/>
      <c r="H733" s="19"/>
      <c r="BI733" s="19"/>
    </row>
    <row r="734" spans="3:61" ht="12.75">
      <c r="C734" s="9"/>
      <c r="D734" s="19"/>
      <c r="E734" s="19"/>
      <c r="F734" s="19"/>
      <c r="G734" s="75"/>
      <c r="H734" s="19"/>
      <c r="BI734" s="19"/>
    </row>
    <row r="735" spans="3:61" ht="12.75">
      <c r="C735" s="9"/>
      <c r="D735" s="19"/>
      <c r="E735" s="19"/>
      <c r="F735" s="19"/>
      <c r="G735" s="75"/>
      <c r="H735" s="19"/>
      <c r="BI735" s="19"/>
    </row>
    <row r="736" spans="3:61" ht="12.75">
      <c r="C736" s="9"/>
      <c r="D736" s="19"/>
      <c r="E736" s="19"/>
      <c r="F736" s="19"/>
      <c r="G736" s="75"/>
      <c r="H736" s="19"/>
      <c r="BI736" s="19"/>
    </row>
    <row r="737" spans="3:61" ht="12.75">
      <c r="C737" s="9"/>
      <c r="D737" s="19"/>
      <c r="E737" s="19"/>
      <c r="F737" s="19"/>
      <c r="G737" s="75"/>
      <c r="H737" s="19"/>
      <c r="BI737" s="19"/>
    </row>
    <row r="738" spans="3:61" ht="12.75">
      <c r="C738" s="9"/>
      <c r="D738" s="19"/>
      <c r="E738" s="19"/>
      <c r="F738" s="19"/>
      <c r="G738" s="75"/>
      <c r="H738" s="19"/>
      <c r="BI738" s="19"/>
    </row>
    <row r="739" spans="3:61" ht="12.75">
      <c r="C739" s="9"/>
      <c r="D739" s="19"/>
      <c r="E739" s="19"/>
      <c r="F739" s="19"/>
      <c r="G739" s="75"/>
      <c r="H739" s="19"/>
      <c r="BI739" s="19"/>
    </row>
    <row r="740" spans="3:61" ht="12.75">
      <c r="C740" s="9"/>
      <c r="D740" s="19"/>
      <c r="E740" s="19"/>
      <c r="F740" s="19"/>
      <c r="G740" s="75"/>
      <c r="H740" s="19"/>
      <c r="BI740" s="19"/>
    </row>
    <row r="741" spans="3:61" ht="12.75">
      <c r="C741" s="9"/>
      <c r="D741" s="19"/>
      <c r="E741" s="19"/>
      <c r="F741" s="19"/>
      <c r="G741" s="75"/>
      <c r="H741" s="19"/>
      <c r="BI741" s="19"/>
    </row>
    <row r="742" spans="3:61" ht="12.75">
      <c r="C742" s="9"/>
      <c r="D742" s="19"/>
      <c r="E742" s="19"/>
      <c r="F742" s="19"/>
      <c r="G742" s="75"/>
      <c r="H742" s="19"/>
      <c r="BI742" s="19"/>
    </row>
    <row r="743" spans="3:61" ht="12.75">
      <c r="C743" s="9"/>
      <c r="D743" s="19"/>
      <c r="E743" s="19"/>
      <c r="F743" s="19"/>
      <c r="G743" s="75"/>
      <c r="H743" s="19"/>
      <c r="BI743" s="19"/>
    </row>
    <row r="744" spans="3:61" ht="12.75">
      <c r="C744" s="9"/>
      <c r="D744" s="19"/>
      <c r="E744" s="19"/>
      <c r="F744" s="19"/>
      <c r="G744" s="75"/>
      <c r="H744" s="19"/>
      <c r="BI744" s="19"/>
    </row>
    <row r="745" spans="3:61" ht="12.75">
      <c r="C745" s="9"/>
      <c r="D745" s="19"/>
      <c r="E745" s="19"/>
      <c r="F745" s="19"/>
      <c r="G745" s="75"/>
      <c r="H745" s="19"/>
      <c r="BI745" s="19"/>
    </row>
    <row r="746" spans="3:61" ht="12.75">
      <c r="C746" s="9"/>
      <c r="D746" s="19"/>
      <c r="E746" s="19"/>
      <c r="F746" s="19"/>
      <c r="G746" s="75"/>
      <c r="H746" s="19"/>
      <c r="BI746" s="19"/>
    </row>
    <row r="747" spans="3:61" ht="12.75">
      <c r="C747" s="9"/>
      <c r="D747" s="19"/>
      <c r="E747" s="19"/>
      <c r="F747" s="19"/>
      <c r="G747" s="75"/>
      <c r="H747" s="19"/>
      <c r="BI747" s="19"/>
    </row>
    <row r="748" spans="3:61" ht="12.75">
      <c r="C748" s="9"/>
      <c r="D748" s="19"/>
      <c r="E748" s="19"/>
      <c r="F748" s="19"/>
      <c r="G748" s="75"/>
      <c r="H748" s="19"/>
      <c r="BI748" s="19"/>
    </row>
    <row r="749" spans="3:61" ht="12.75">
      <c r="C749" s="9"/>
      <c r="D749" s="19"/>
      <c r="E749" s="19"/>
      <c r="F749" s="19"/>
      <c r="G749" s="75"/>
      <c r="H749" s="19"/>
      <c r="BI749" s="19"/>
    </row>
    <row r="750" spans="3:61" ht="12.75">
      <c r="C750" s="9"/>
      <c r="D750" s="19"/>
      <c r="E750" s="19"/>
      <c r="F750" s="19"/>
      <c r="G750" s="75"/>
      <c r="H750" s="19"/>
      <c r="BI750" s="19"/>
    </row>
    <row r="751" spans="3:61" ht="12.75">
      <c r="C751" s="9"/>
      <c r="D751" s="19"/>
      <c r="E751" s="19"/>
      <c r="F751" s="19"/>
      <c r="G751" s="75"/>
      <c r="H751" s="19"/>
      <c r="BI751" s="19"/>
    </row>
    <row r="752" spans="3:61" ht="12.75">
      <c r="C752" s="9"/>
      <c r="D752" s="19"/>
      <c r="E752" s="19"/>
      <c r="F752" s="19"/>
      <c r="G752" s="75"/>
      <c r="H752" s="19"/>
      <c r="BI752" s="19"/>
    </row>
    <row r="753" spans="3:61" ht="12.75">
      <c r="C753" s="9"/>
      <c r="D753" s="19"/>
      <c r="E753" s="19"/>
      <c r="F753" s="19"/>
      <c r="G753" s="75"/>
      <c r="H753" s="19"/>
      <c r="BI753" s="19"/>
    </row>
    <row r="754" spans="3:61" ht="12.75">
      <c r="C754" s="9"/>
      <c r="D754" s="19"/>
      <c r="E754" s="19"/>
      <c r="F754" s="19"/>
      <c r="G754" s="75"/>
      <c r="H754" s="19"/>
      <c r="BI754" s="19"/>
    </row>
    <row r="755" spans="3:61" ht="12.75">
      <c r="C755" s="9"/>
      <c r="D755" s="19"/>
      <c r="E755" s="19"/>
      <c r="F755" s="19"/>
      <c r="G755" s="75"/>
      <c r="H755" s="19"/>
      <c r="BI755" s="19"/>
    </row>
    <row r="756" spans="3:61" ht="12.75">
      <c r="C756" s="9"/>
      <c r="D756" s="19"/>
      <c r="E756" s="19"/>
      <c r="F756" s="19"/>
      <c r="G756" s="75"/>
      <c r="H756" s="19"/>
      <c r="BI756" s="19"/>
    </row>
    <row r="757" spans="3:61" ht="12.75">
      <c r="C757" s="9"/>
      <c r="D757" s="19"/>
      <c r="E757" s="19"/>
      <c r="F757" s="19"/>
      <c r="G757" s="75"/>
      <c r="H757" s="19"/>
      <c r="BI757" s="19"/>
    </row>
    <row r="758" spans="3:61" ht="12.75">
      <c r="C758" s="9"/>
      <c r="D758" s="19"/>
      <c r="E758" s="19"/>
      <c r="F758" s="19"/>
      <c r="G758" s="75"/>
      <c r="H758" s="19"/>
      <c r="BI758" s="19"/>
    </row>
    <row r="759" spans="3:61" ht="12.75">
      <c r="C759" s="9"/>
      <c r="D759" s="19"/>
      <c r="E759" s="19"/>
      <c r="F759" s="19"/>
      <c r="G759" s="75"/>
      <c r="H759" s="19"/>
      <c r="BI759" s="19"/>
    </row>
    <row r="760" spans="3:61" ht="12.75">
      <c r="C760" s="9"/>
      <c r="D760" s="19"/>
      <c r="E760" s="19"/>
      <c r="F760" s="19"/>
      <c r="G760" s="75"/>
      <c r="H760" s="19"/>
      <c r="BI760" s="19"/>
    </row>
    <row r="761" spans="3:61" ht="12.75">
      <c r="C761" s="9"/>
      <c r="D761" s="19"/>
      <c r="E761" s="19"/>
      <c r="F761" s="19"/>
      <c r="G761" s="75"/>
      <c r="H761" s="19"/>
      <c r="BI761" s="19"/>
    </row>
    <row r="762" spans="3:61" ht="12.75">
      <c r="C762" s="9"/>
      <c r="D762" s="19"/>
      <c r="E762" s="19"/>
      <c r="F762" s="19"/>
      <c r="G762" s="75"/>
      <c r="H762" s="19"/>
      <c r="BI762" s="19"/>
    </row>
    <row r="763" spans="3:61" ht="12.75">
      <c r="C763" s="9"/>
      <c r="D763" s="19"/>
      <c r="E763" s="19"/>
      <c r="F763" s="19"/>
      <c r="G763" s="75"/>
      <c r="H763" s="19"/>
      <c r="BI763" s="19"/>
    </row>
    <row r="764" spans="3:61" ht="12.75">
      <c r="C764" s="9"/>
      <c r="D764" s="19"/>
      <c r="E764" s="19"/>
      <c r="F764" s="19"/>
      <c r="G764" s="75"/>
      <c r="H764" s="19"/>
      <c r="BI764" s="19"/>
    </row>
    <row r="765" spans="3:61" ht="12.75">
      <c r="C765" s="9"/>
      <c r="D765" s="19"/>
      <c r="E765" s="19"/>
      <c r="F765" s="19"/>
      <c r="G765" s="75"/>
      <c r="H765" s="19"/>
      <c r="BI765" s="19"/>
    </row>
    <row r="766" spans="3:61" ht="12.75">
      <c r="C766" s="9"/>
      <c r="D766" s="19"/>
      <c r="E766" s="19"/>
      <c r="F766" s="19"/>
      <c r="G766" s="75"/>
      <c r="H766" s="19"/>
      <c r="BI766" s="19"/>
    </row>
    <row r="767" spans="3:61" ht="12.75">
      <c r="C767" s="9"/>
      <c r="D767" s="19"/>
      <c r="E767" s="19"/>
      <c r="F767" s="19"/>
      <c r="G767" s="75"/>
      <c r="H767" s="19"/>
      <c r="BI767" s="19"/>
    </row>
    <row r="768" spans="3:61" ht="12.75">
      <c r="C768" s="9"/>
      <c r="D768" s="19"/>
      <c r="E768" s="19"/>
      <c r="F768" s="19"/>
      <c r="G768" s="75"/>
      <c r="H768" s="19"/>
      <c r="BI768" s="19"/>
    </row>
    <row r="769" spans="3:61" ht="12.75">
      <c r="C769" s="9"/>
      <c r="D769" s="19"/>
      <c r="E769" s="19"/>
      <c r="F769" s="19"/>
      <c r="G769" s="75"/>
      <c r="H769" s="19"/>
      <c r="BI769" s="19"/>
    </row>
    <row r="770" spans="3:61" ht="12.75">
      <c r="C770" s="9"/>
      <c r="D770" s="19"/>
      <c r="E770" s="19"/>
      <c r="F770" s="19"/>
      <c r="G770" s="75"/>
      <c r="H770" s="19"/>
      <c r="BI770" s="19"/>
    </row>
    <row r="771" spans="3:61" ht="12.75">
      <c r="C771" s="9"/>
      <c r="D771" s="19"/>
      <c r="E771" s="19"/>
      <c r="F771" s="19"/>
      <c r="G771" s="75"/>
      <c r="H771" s="19"/>
      <c r="BI771" s="19"/>
    </row>
    <row r="772" spans="3:61" ht="12.75">
      <c r="C772" s="9"/>
      <c r="D772" s="19"/>
      <c r="E772" s="19"/>
      <c r="F772" s="19"/>
      <c r="G772" s="75"/>
      <c r="H772" s="19"/>
      <c r="BI772" s="19"/>
    </row>
    <row r="773" spans="3:61" ht="12.75">
      <c r="C773" s="9"/>
      <c r="D773" s="19"/>
      <c r="E773" s="19"/>
      <c r="F773" s="19"/>
      <c r="G773" s="75"/>
      <c r="H773" s="19"/>
      <c r="BI773" s="19"/>
    </row>
    <row r="774" spans="3:61" ht="12.75">
      <c r="C774" s="9"/>
      <c r="D774" s="19"/>
      <c r="E774" s="19"/>
      <c r="F774" s="19"/>
      <c r="G774" s="75"/>
      <c r="H774" s="19"/>
      <c r="BI774" s="19"/>
    </row>
    <row r="775" spans="3:61" ht="12.75">
      <c r="C775" s="9"/>
      <c r="D775" s="19"/>
      <c r="E775" s="19"/>
      <c r="F775" s="19"/>
      <c r="G775" s="75"/>
      <c r="H775" s="19"/>
      <c r="BI775" s="19"/>
    </row>
    <row r="776" spans="3:61" ht="12.75">
      <c r="C776" s="9"/>
      <c r="D776" s="19"/>
      <c r="E776" s="19"/>
      <c r="F776" s="19"/>
      <c r="G776" s="75"/>
      <c r="H776" s="19"/>
      <c r="BI776" s="19"/>
    </row>
    <row r="777" spans="3:61" ht="12.75">
      <c r="C777" s="9"/>
      <c r="D777" s="19"/>
      <c r="E777" s="19"/>
      <c r="F777" s="19"/>
      <c r="G777" s="75"/>
      <c r="H777" s="19"/>
      <c r="BI777" s="19"/>
    </row>
    <row r="778" spans="3:61" ht="12.75">
      <c r="C778" s="9"/>
      <c r="D778" s="19"/>
      <c r="E778" s="19"/>
      <c r="F778" s="19"/>
      <c r="G778" s="75"/>
      <c r="H778" s="19"/>
      <c r="BI778" s="19"/>
    </row>
    <row r="779" spans="3:61" ht="12.75">
      <c r="C779" s="9"/>
      <c r="D779" s="19"/>
      <c r="E779" s="19"/>
      <c r="F779" s="19"/>
      <c r="G779" s="75"/>
      <c r="H779" s="19"/>
      <c r="BI779" s="19"/>
    </row>
    <row r="780" spans="3:61" ht="12.75">
      <c r="C780" s="9"/>
      <c r="D780" s="19"/>
      <c r="E780" s="19"/>
      <c r="F780" s="19"/>
      <c r="G780" s="75"/>
      <c r="H780" s="19"/>
      <c r="BI780" s="19"/>
    </row>
    <row r="781" spans="3:61" ht="12.75">
      <c r="C781" s="9"/>
      <c r="D781" s="19"/>
      <c r="E781" s="19"/>
      <c r="F781" s="19"/>
      <c r="G781" s="75"/>
      <c r="H781" s="19"/>
      <c r="BI781" s="19"/>
    </row>
    <row r="782" spans="3:61" ht="12.75">
      <c r="C782" s="9"/>
      <c r="D782" s="19"/>
      <c r="E782" s="19"/>
      <c r="F782" s="19"/>
      <c r="G782" s="75"/>
      <c r="H782" s="19"/>
      <c r="BI782" s="19"/>
    </row>
    <row r="783" spans="3:61" ht="12.75">
      <c r="C783" s="9"/>
      <c r="D783" s="19"/>
      <c r="E783" s="19"/>
      <c r="F783" s="19"/>
      <c r="G783" s="75"/>
      <c r="H783" s="19"/>
      <c r="BI783" s="19"/>
    </row>
    <row r="784" spans="3:61" ht="12.75">
      <c r="C784" s="9"/>
      <c r="D784" s="19"/>
      <c r="E784" s="19"/>
      <c r="F784" s="19"/>
      <c r="G784" s="75"/>
      <c r="H784" s="19"/>
      <c r="BI784" s="19"/>
    </row>
    <row r="785" spans="3:61" ht="12.75">
      <c r="C785" s="9"/>
      <c r="D785" s="19"/>
      <c r="E785" s="19"/>
      <c r="F785" s="19"/>
      <c r="G785" s="75"/>
      <c r="H785" s="19"/>
      <c r="BI785" s="19"/>
    </row>
    <row r="786" spans="3:61" ht="12.75">
      <c r="C786" s="9"/>
      <c r="D786" s="19"/>
      <c r="E786" s="19"/>
      <c r="F786" s="19"/>
      <c r="G786" s="75"/>
      <c r="H786" s="19"/>
      <c r="BI786" s="19"/>
    </row>
    <row r="787" spans="3:61" ht="12.75">
      <c r="C787" s="9"/>
      <c r="D787" s="19"/>
      <c r="E787" s="19"/>
      <c r="F787" s="19"/>
      <c r="G787" s="75"/>
      <c r="H787" s="19"/>
      <c r="BI787" s="19"/>
    </row>
    <row r="788" spans="3:61" ht="12.75">
      <c r="C788" s="9"/>
      <c r="D788" s="19"/>
      <c r="E788" s="19"/>
      <c r="F788" s="19"/>
      <c r="G788" s="75"/>
      <c r="H788" s="19"/>
      <c r="BI788" s="19"/>
    </row>
    <row r="789" spans="3:61" ht="12.75">
      <c r="C789" s="9"/>
      <c r="D789" s="19"/>
      <c r="E789" s="19"/>
      <c r="F789" s="19"/>
      <c r="G789" s="75"/>
      <c r="H789" s="19"/>
      <c r="BI789" s="19"/>
    </row>
    <row r="790" spans="3:61" ht="12.75">
      <c r="C790" s="9"/>
      <c r="D790" s="19"/>
      <c r="E790" s="19"/>
      <c r="F790" s="19"/>
      <c r="G790" s="75"/>
      <c r="H790" s="19"/>
      <c r="BI790" s="19"/>
    </row>
    <row r="791" spans="3:61" ht="12.75">
      <c r="C791" s="9"/>
      <c r="D791" s="19"/>
      <c r="E791" s="19"/>
      <c r="F791" s="19"/>
      <c r="G791" s="75"/>
      <c r="H791" s="19"/>
      <c r="BI791" s="19"/>
    </row>
    <row r="792" spans="3:61" ht="12.75">
      <c r="C792" s="9"/>
      <c r="D792" s="19"/>
      <c r="E792" s="19"/>
      <c r="F792" s="19"/>
      <c r="G792" s="75"/>
      <c r="H792" s="19"/>
      <c r="BI792" s="19"/>
    </row>
    <row r="793" spans="3:61" ht="12.75">
      <c r="C793" s="9"/>
      <c r="D793" s="19"/>
      <c r="E793" s="19"/>
      <c r="F793" s="19"/>
      <c r="G793" s="75"/>
      <c r="H793" s="19"/>
      <c r="BI793" s="19"/>
    </row>
    <row r="794" spans="3:61" ht="12.75">
      <c r="C794" s="9"/>
      <c r="D794" s="19"/>
      <c r="E794" s="19"/>
      <c r="F794" s="19"/>
      <c r="G794" s="75"/>
      <c r="H794" s="19"/>
      <c r="BI794" s="19"/>
    </row>
    <row r="795" spans="3:61" ht="12.75">
      <c r="C795" s="9"/>
      <c r="D795" s="19"/>
      <c r="E795" s="19"/>
      <c r="F795" s="19"/>
      <c r="G795" s="75"/>
      <c r="H795" s="19"/>
      <c r="BI795" s="19"/>
    </row>
    <row r="796" spans="3:61" ht="12.75">
      <c r="C796" s="9"/>
      <c r="D796" s="19"/>
      <c r="E796" s="19"/>
      <c r="F796" s="19"/>
      <c r="G796" s="75"/>
      <c r="H796" s="19"/>
      <c r="BI796" s="19"/>
    </row>
    <row r="797" spans="3:61" ht="12.75">
      <c r="C797" s="9"/>
      <c r="D797" s="19"/>
      <c r="E797" s="19"/>
      <c r="F797" s="19"/>
      <c r="G797" s="75"/>
      <c r="H797" s="19"/>
      <c r="BI797" s="19"/>
    </row>
    <row r="798" spans="3:61" ht="12.75">
      <c r="C798" s="9"/>
      <c r="D798" s="19"/>
      <c r="E798" s="19"/>
      <c r="F798" s="19"/>
      <c r="G798" s="75"/>
      <c r="H798" s="19"/>
      <c r="BI798" s="19"/>
    </row>
    <row r="799" spans="3:61" ht="12.75">
      <c r="C799" s="9"/>
      <c r="D799" s="19"/>
      <c r="E799" s="19"/>
      <c r="F799" s="19"/>
      <c r="G799" s="75"/>
      <c r="H799" s="19"/>
      <c r="BI799" s="19"/>
    </row>
    <row r="800" spans="3:61" ht="12.75">
      <c r="C800" s="9"/>
      <c r="D800" s="19"/>
      <c r="E800" s="19"/>
      <c r="F800" s="19"/>
      <c r="G800" s="75"/>
      <c r="H800" s="19"/>
      <c r="BI800" s="19"/>
    </row>
    <row r="801" spans="3:61" ht="12.75">
      <c r="C801" s="9"/>
      <c r="D801" s="19"/>
      <c r="E801" s="19"/>
      <c r="F801" s="19"/>
      <c r="G801" s="75"/>
      <c r="H801" s="19"/>
      <c r="BI801" s="19"/>
    </row>
    <row r="802" spans="3:61" ht="12.75">
      <c r="C802" s="9"/>
      <c r="D802" s="19"/>
      <c r="E802" s="19"/>
      <c r="F802" s="19"/>
      <c r="G802" s="75"/>
      <c r="H802" s="19"/>
      <c r="BI802" s="19"/>
    </row>
    <row r="803" spans="3:61" ht="12.75">
      <c r="C803" s="9"/>
      <c r="D803" s="19"/>
      <c r="E803" s="19"/>
      <c r="F803" s="19"/>
      <c r="G803" s="75"/>
      <c r="H803" s="19"/>
      <c r="BI803" s="19"/>
    </row>
    <row r="804" spans="3:61" ht="12.75">
      <c r="C804" s="9"/>
      <c r="D804" s="19"/>
      <c r="E804" s="19"/>
      <c r="F804" s="19"/>
      <c r="G804" s="75"/>
      <c r="H804" s="19"/>
      <c r="BI804" s="19"/>
    </row>
    <row r="805" spans="3:61" ht="12.75">
      <c r="C805" s="9"/>
      <c r="D805" s="19"/>
      <c r="E805" s="19"/>
      <c r="F805" s="19"/>
      <c r="G805" s="75"/>
      <c r="H805" s="19"/>
      <c r="BI805" s="19"/>
    </row>
    <row r="806" spans="3:61" ht="12.75">
      <c r="C806" s="9"/>
      <c r="D806" s="19"/>
      <c r="E806" s="19"/>
      <c r="F806" s="19"/>
      <c r="G806" s="75"/>
      <c r="H806" s="19"/>
      <c r="BI806" s="19"/>
    </row>
    <row r="807" spans="3:61" ht="12.75">
      <c r="C807" s="9"/>
      <c r="D807" s="19"/>
      <c r="E807" s="19"/>
      <c r="F807" s="19"/>
      <c r="G807" s="75"/>
      <c r="H807" s="19"/>
      <c r="BI807" s="19"/>
    </row>
    <row r="808" spans="3:61" ht="12.75">
      <c r="C808" s="9"/>
      <c r="D808" s="19"/>
      <c r="E808" s="19"/>
      <c r="F808" s="19"/>
      <c r="G808" s="75"/>
      <c r="H808" s="19"/>
      <c r="BI808" s="19"/>
    </row>
    <row r="809" spans="3:61" ht="12.75">
      <c r="C809" s="9"/>
      <c r="D809" s="19"/>
      <c r="E809" s="19"/>
      <c r="F809" s="19"/>
      <c r="G809" s="75"/>
      <c r="H809" s="19"/>
      <c r="BI809" s="19"/>
    </row>
    <row r="810" spans="3:61" ht="12.75">
      <c r="C810" s="9"/>
      <c r="D810" s="19"/>
      <c r="E810" s="19"/>
      <c r="F810" s="19"/>
      <c r="G810" s="75"/>
      <c r="H810" s="19"/>
      <c r="BI810" s="19"/>
    </row>
    <row r="811" spans="3:61" ht="12.75">
      <c r="C811" s="9"/>
      <c r="D811" s="19"/>
      <c r="E811" s="19"/>
      <c r="F811" s="19"/>
      <c r="G811" s="75"/>
      <c r="H811" s="19"/>
      <c r="BI811" s="19"/>
    </row>
    <row r="812" spans="3:61" ht="12.75">
      <c r="C812" s="9"/>
      <c r="D812" s="19"/>
      <c r="E812" s="19"/>
      <c r="F812" s="19"/>
      <c r="G812" s="75"/>
      <c r="H812" s="19"/>
      <c r="BI812" s="19"/>
    </row>
    <row r="813" spans="3:61" ht="12.75">
      <c r="C813" s="9"/>
      <c r="D813" s="19"/>
      <c r="E813" s="19"/>
      <c r="F813" s="19"/>
      <c r="G813" s="75"/>
      <c r="H813" s="19"/>
      <c r="BI813" s="19"/>
    </row>
    <row r="814" spans="3:61" ht="12.75">
      <c r="C814" s="9"/>
      <c r="D814" s="19"/>
      <c r="E814" s="19"/>
      <c r="F814" s="19"/>
      <c r="G814" s="75"/>
      <c r="H814" s="19"/>
      <c r="BI814" s="19"/>
    </row>
    <row r="815" spans="3:61" ht="12.75">
      <c r="C815" s="9"/>
      <c r="D815" s="19"/>
      <c r="E815" s="19"/>
      <c r="F815" s="19"/>
      <c r="G815" s="75"/>
      <c r="H815" s="19"/>
      <c r="BI815" s="19"/>
    </row>
    <row r="816" spans="3:61" ht="12.75">
      <c r="C816" s="9"/>
      <c r="D816" s="19"/>
      <c r="E816" s="19"/>
      <c r="F816" s="19"/>
      <c r="G816" s="75"/>
      <c r="H816" s="19"/>
      <c r="BI816" s="19"/>
    </row>
    <row r="817" spans="3:61" ht="12.75">
      <c r="C817" s="9"/>
      <c r="D817" s="19"/>
      <c r="E817" s="19"/>
      <c r="F817" s="19"/>
      <c r="G817" s="75"/>
      <c r="H817" s="19"/>
      <c r="BI817" s="19"/>
    </row>
    <row r="818" spans="3:61" ht="12.75">
      <c r="C818" s="9"/>
      <c r="D818" s="19"/>
      <c r="E818" s="19"/>
      <c r="F818" s="19"/>
      <c r="G818" s="75"/>
      <c r="H818" s="19"/>
      <c r="BI818" s="19"/>
    </row>
    <row r="819" spans="3:61" ht="12.75">
      <c r="C819" s="9"/>
      <c r="D819" s="19"/>
      <c r="E819" s="19"/>
      <c r="F819" s="19"/>
      <c r="G819" s="75"/>
      <c r="H819" s="19"/>
      <c r="BI819" s="19"/>
    </row>
    <row r="820" spans="3:61" ht="12.75">
      <c r="C820" s="9"/>
      <c r="D820" s="19"/>
      <c r="E820" s="19"/>
      <c r="F820" s="19"/>
      <c r="G820" s="75"/>
      <c r="H820" s="19"/>
      <c r="BI820" s="19"/>
    </row>
    <row r="821" spans="3:61" ht="12.75">
      <c r="C821" s="9"/>
      <c r="D821" s="19"/>
      <c r="E821" s="19"/>
      <c r="F821" s="19"/>
      <c r="G821" s="75"/>
      <c r="H821" s="19"/>
      <c r="BI821" s="19"/>
    </row>
    <row r="822" spans="3:61" ht="12.75">
      <c r="C822" s="9"/>
      <c r="D822" s="19"/>
      <c r="E822" s="19"/>
      <c r="F822" s="19"/>
      <c r="G822" s="75"/>
      <c r="H822" s="19"/>
      <c r="BI822" s="19"/>
    </row>
    <row r="823" spans="3:61" ht="12.75">
      <c r="C823" s="9"/>
      <c r="D823" s="19"/>
      <c r="E823" s="19"/>
      <c r="F823" s="19"/>
      <c r="G823" s="75"/>
      <c r="H823" s="19"/>
      <c r="BI823" s="19"/>
    </row>
    <row r="824" spans="3:61" ht="12.75">
      <c r="C824" s="9"/>
      <c r="D824" s="19"/>
      <c r="E824" s="19"/>
      <c r="F824" s="19"/>
      <c r="G824" s="75"/>
      <c r="H824" s="19"/>
      <c r="BI824" s="19"/>
    </row>
    <row r="825" spans="3:61" ht="12.75">
      <c r="C825" s="9"/>
      <c r="D825" s="19"/>
      <c r="E825" s="19"/>
      <c r="F825" s="19"/>
      <c r="G825" s="75"/>
      <c r="H825" s="19"/>
      <c r="BI825" s="19"/>
    </row>
    <row r="826" spans="3:61" ht="12.75">
      <c r="C826" s="9"/>
      <c r="D826" s="19"/>
      <c r="E826" s="19"/>
      <c r="F826" s="19"/>
      <c r="G826" s="75"/>
      <c r="H826" s="19"/>
      <c r="BI826" s="19"/>
    </row>
    <row r="827" spans="3:61" ht="12.75">
      <c r="C827" s="9"/>
      <c r="D827" s="19"/>
      <c r="E827" s="19"/>
      <c r="F827" s="19"/>
      <c r="G827" s="75"/>
      <c r="H827" s="19"/>
      <c r="BI827" s="19"/>
    </row>
    <row r="828" spans="3:61" ht="12.75">
      <c r="C828" s="9"/>
      <c r="D828" s="19"/>
      <c r="E828" s="19"/>
      <c r="F828" s="19"/>
      <c r="G828" s="75"/>
      <c r="H828" s="19"/>
      <c r="BI828" s="19"/>
    </row>
    <row r="829" spans="3:61" ht="12.75">
      <c r="C829" s="9"/>
      <c r="D829" s="19"/>
      <c r="E829" s="19"/>
      <c r="F829" s="19"/>
      <c r="G829" s="75"/>
      <c r="H829" s="19"/>
      <c r="BI829" s="19"/>
    </row>
    <row r="830" spans="3:61" ht="12.75">
      <c r="C830" s="9"/>
      <c r="D830" s="19"/>
      <c r="E830" s="19"/>
      <c r="F830" s="19"/>
      <c r="G830" s="75"/>
      <c r="H830" s="19"/>
      <c r="BI830" s="19"/>
    </row>
    <row r="831" spans="3:61" ht="12.75">
      <c r="C831" s="9"/>
      <c r="D831" s="19"/>
      <c r="E831" s="19"/>
      <c r="F831" s="19"/>
      <c r="G831" s="75"/>
      <c r="H831" s="19"/>
      <c r="BI831" s="19"/>
    </row>
    <row r="832" spans="3:61" ht="12.75">
      <c r="C832" s="9"/>
      <c r="D832" s="19"/>
      <c r="E832" s="19"/>
      <c r="F832" s="19"/>
      <c r="G832" s="75"/>
      <c r="H832" s="19"/>
      <c r="BI832" s="19"/>
    </row>
    <row r="833" spans="3:61" ht="12.75">
      <c r="C833" s="9"/>
      <c r="D833" s="19"/>
      <c r="E833" s="19"/>
      <c r="F833" s="19"/>
      <c r="G833" s="75"/>
      <c r="H833" s="19"/>
      <c r="BI833" s="19"/>
    </row>
    <row r="834" spans="3:61" ht="12.75">
      <c r="C834" s="9"/>
      <c r="D834" s="19"/>
      <c r="E834" s="19"/>
      <c r="F834" s="19"/>
      <c r="G834" s="75"/>
      <c r="H834" s="19"/>
      <c r="BI834" s="19"/>
    </row>
    <row r="835" spans="3:61" ht="12.75">
      <c r="C835" s="9"/>
      <c r="D835" s="19"/>
      <c r="E835" s="19"/>
      <c r="F835" s="19"/>
      <c r="G835" s="75"/>
      <c r="H835" s="19"/>
      <c r="BI835" s="19"/>
    </row>
    <row r="836" spans="3:61" ht="12.75">
      <c r="C836" s="9"/>
      <c r="D836" s="19"/>
      <c r="E836" s="19"/>
      <c r="F836" s="19"/>
      <c r="G836" s="75"/>
      <c r="H836" s="19"/>
      <c r="BI836" s="19"/>
    </row>
    <row r="837" spans="3:61" ht="12.75">
      <c r="C837" s="9"/>
      <c r="D837" s="19"/>
      <c r="E837" s="19"/>
      <c r="F837" s="19"/>
      <c r="G837" s="75"/>
      <c r="H837" s="19"/>
      <c r="BI837" s="19"/>
    </row>
    <row r="838" spans="3:61" ht="12.75">
      <c r="C838" s="9"/>
      <c r="D838" s="19"/>
      <c r="E838" s="19"/>
      <c r="F838" s="19"/>
      <c r="G838" s="75"/>
      <c r="H838" s="19"/>
      <c r="BI838" s="19"/>
    </row>
    <row r="839" spans="3:61" ht="12.75">
      <c r="C839" s="9"/>
      <c r="D839" s="19"/>
      <c r="E839" s="19"/>
      <c r="F839" s="19"/>
      <c r="G839" s="75"/>
      <c r="H839" s="19"/>
      <c r="BI839" s="19"/>
    </row>
    <row r="840" spans="3:61" ht="12.75">
      <c r="C840" s="9"/>
      <c r="D840" s="19"/>
      <c r="E840" s="19"/>
      <c r="F840" s="19"/>
      <c r="G840" s="75"/>
      <c r="H840" s="19"/>
      <c r="BI840" s="19"/>
    </row>
    <row r="841" spans="3:61" ht="12.75">
      <c r="C841" s="9"/>
      <c r="D841" s="19"/>
      <c r="E841" s="19"/>
      <c r="F841" s="19"/>
      <c r="G841" s="75"/>
      <c r="H841" s="19"/>
      <c r="BI841" s="19"/>
    </row>
    <row r="842" spans="3:61" ht="12.75">
      <c r="C842" s="9"/>
      <c r="D842" s="19"/>
      <c r="E842" s="19"/>
      <c r="F842" s="19"/>
      <c r="G842" s="75"/>
      <c r="H842" s="19"/>
      <c r="BI842" s="19"/>
    </row>
    <row r="843" spans="3:61" ht="12.75">
      <c r="C843" s="9"/>
      <c r="D843" s="19"/>
      <c r="E843" s="19"/>
      <c r="F843" s="19"/>
      <c r="G843" s="75"/>
      <c r="H843" s="19"/>
      <c r="BI843" s="19"/>
    </row>
    <row r="844" spans="3:61" ht="12.75">
      <c r="C844" s="9"/>
      <c r="D844" s="19"/>
      <c r="E844" s="19"/>
      <c r="F844" s="19"/>
      <c r="G844" s="75"/>
      <c r="H844" s="19"/>
      <c r="BI844" s="19"/>
    </row>
    <row r="845" spans="3:61" ht="12.75">
      <c r="C845" s="9"/>
      <c r="D845" s="19"/>
      <c r="E845" s="19"/>
      <c r="F845" s="19"/>
      <c r="G845" s="75"/>
      <c r="H845" s="19"/>
      <c r="BI845" s="19"/>
    </row>
    <row r="846" spans="3:61" ht="12.75">
      <c r="C846" s="9"/>
      <c r="D846" s="19"/>
      <c r="E846" s="19"/>
      <c r="F846" s="19"/>
      <c r="G846" s="75"/>
      <c r="H846" s="19"/>
      <c r="BI846" s="19"/>
    </row>
    <row r="847" spans="3:61" ht="12.75">
      <c r="C847" s="9"/>
      <c r="D847" s="19"/>
      <c r="E847" s="19"/>
      <c r="F847" s="19"/>
      <c r="G847" s="75"/>
      <c r="H847" s="19"/>
      <c r="BI847" s="19"/>
    </row>
    <row r="848" spans="3:61" ht="12.75">
      <c r="C848" s="9"/>
      <c r="D848" s="19"/>
      <c r="E848" s="19"/>
      <c r="F848" s="19"/>
      <c r="G848" s="75"/>
      <c r="H848" s="19"/>
      <c r="BI848" s="19"/>
    </row>
    <row r="849" spans="3:61" ht="12.75">
      <c r="C849" s="9"/>
      <c r="D849" s="19"/>
      <c r="E849" s="19"/>
      <c r="F849" s="19"/>
      <c r="G849" s="75"/>
      <c r="H849" s="19"/>
      <c r="BI849" s="19"/>
    </row>
    <row r="850" spans="3:61" ht="12.75">
      <c r="C850" s="9"/>
      <c r="D850" s="19"/>
      <c r="E850" s="19"/>
      <c r="F850" s="19"/>
      <c r="G850" s="75"/>
      <c r="H850" s="19"/>
      <c r="BI850" s="19"/>
    </row>
    <row r="851" spans="3:61" ht="12.75">
      <c r="C851" s="9"/>
      <c r="D851" s="19"/>
      <c r="E851" s="19"/>
      <c r="F851" s="19"/>
      <c r="G851" s="75"/>
      <c r="H851" s="19"/>
      <c r="BI851" s="19"/>
    </row>
    <row r="852" spans="3:61" ht="12.75">
      <c r="C852" s="9"/>
      <c r="D852" s="19"/>
      <c r="E852" s="19"/>
      <c r="F852" s="19"/>
      <c r="G852" s="75"/>
      <c r="H852" s="19"/>
      <c r="BI852" s="19"/>
    </row>
    <row r="853" spans="3:61" ht="12.75">
      <c r="C853" s="9"/>
      <c r="D853" s="19"/>
      <c r="E853" s="19"/>
      <c r="F853" s="19"/>
      <c r="G853" s="75"/>
      <c r="H853" s="19"/>
      <c r="BI853" s="19"/>
    </row>
    <row r="854" spans="3:61" ht="12.75">
      <c r="C854" s="9"/>
      <c r="D854" s="19"/>
      <c r="E854" s="19"/>
      <c r="F854" s="19"/>
      <c r="G854" s="75"/>
      <c r="H854" s="19"/>
      <c r="BI854" s="19"/>
    </row>
    <row r="855" spans="3:61" ht="12.75">
      <c r="C855" s="9"/>
      <c r="D855" s="19"/>
      <c r="E855" s="19"/>
      <c r="F855" s="19"/>
      <c r="G855" s="75"/>
      <c r="H855" s="19"/>
      <c r="BI855" s="19"/>
    </row>
    <row r="856" spans="3:61" ht="12.75">
      <c r="C856" s="9"/>
      <c r="D856" s="19"/>
      <c r="E856" s="19"/>
      <c r="F856" s="19"/>
      <c r="G856" s="75"/>
      <c r="H856" s="19"/>
      <c r="BI856" s="19"/>
    </row>
    <row r="857" spans="3:61" ht="12.75">
      <c r="C857" s="9"/>
      <c r="D857" s="19"/>
      <c r="E857" s="19"/>
      <c r="F857" s="19"/>
      <c r="G857" s="75"/>
      <c r="H857" s="19"/>
      <c r="BI857" s="19"/>
    </row>
    <row r="858" spans="3:61" ht="12.75">
      <c r="C858" s="9"/>
      <c r="D858" s="19"/>
      <c r="E858" s="19"/>
      <c r="F858" s="19"/>
      <c r="G858" s="75"/>
      <c r="H858" s="19"/>
      <c r="BI858" s="19"/>
    </row>
    <row r="859" spans="3:61" ht="12.75">
      <c r="C859" s="9"/>
      <c r="D859" s="19"/>
      <c r="E859" s="19"/>
      <c r="F859" s="19"/>
      <c r="G859" s="75"/>
      <c r="H859" s="19"/>
      <c r="BI859" s="19"/>
    </row>
    <row r="860" spans="3:61" ht="12.75">
      <c r="C860" s="9"/>
      <c r="D860" s="19"/>
      <c r="E860" s="19"/>
      <c r="F860" s="19"/>
      <c r="G860" s="75"/>
      <c r="H860" s="19"/>
      <c r="BI860" s="19"/>
    </row>
    <row r="861" spans="3:61" ht="12.75">
      <c r="C861" s="9"/>
      <c r="D861" s="19"/>
      <c r="E861" s="19"/>
      <c r="F861" s="19"/>
      <c r="G861" s="75"/>
      <c r="H861" s="19"/>
      <c r="BI861" s="19"/>
    </row>
    <row r="862" spans="3:61" ht="12.75">
      <c r="C862" s="9"/>
      <c r="D862" s="19"/>
      <c r="E862" s="19"/>
      <c r="F862" s="19"/>
      <c r="G862" s="75"/>
      <c r="H862" s="19"/>
      <c r="BI862" s="19"/>
    </row>
    <row r="863" spans="3:61" ht="12.75">
      <c r="C863" s="9"/>
      <c r="D863" s="19"/>
      <c r="E863" s="19"/>
      <c r="F863" s="19"/>
      <c r="G863" s="75"/>
      <c r="H863" s="19"/>
      <c r="BI863" s="19"/>
    </row>
    <row r="864" spans="3:61" ht="12.75">
      <c r="C864" s="9"/>
      <c r="D864" s="19"/>
      <c r="E864" s="19"/>
      <c r="F864" s="19"/>
      <c r="G864" s="75"/>
      <c r="H864" s="19"/>
      <c r="BI864" s="19"/>
    </row>
    <row r="865" spans="3:61" ht="12.75">
      <c r="C865" s="9"/>
      <c r="D865" s="19"/>
      <c r="E865" s="19"/>
      <c r="F865" s="19"/>
      <c r="G865" s="75"/>
      <c r="H865" s="19"/>
      <c r="BI865" s="19"/>
    </row>
    <row r="866" spans="3:61" ht="12.75">
      <c r="C866" s="9"/>
      <c r="D866" s="19"/>
      <c r="E866" s="19"/>
      <c r="F866" s="19"/>
      <c r="G866" s="75"/>
      <c r="H866" s="19"/>
      <c r="BI866" s="19"/>
    </row>
    <row r="867" spans="3:61" ht="12.75">
      <c r="C867" s="9"/>
      <c r="D867" s="19"/>
      <c r="E867" s="19"/>
      <c r="F867" s="19"/>
      <c r="G867" s="75"/>
      <c r="H867" s="19"/>
      <c r="BI867" s="19"/>
    </row>
    <row r="868" spans="3:61" ht="12.75">
      <c r="C868" s="9"/>
      <c r="D868" s="19"/>
      <c r="E868" s="19"/>
      <c r="F868" s="19"/>
      <c r="G868" s="75"/>
      <c r="H868" s="19"/>
      <c r="BI868" s="19"/>
    </row>
    <row r="869" spans="3:61" ht="12.75">
      <c r="C869" s="9"/>
      <c r="D869" s="19"/>
      <c r="E869" s="19"/>
      <c r="F869" s="19"/>
      <c r="G869" s="75"/>
      <c r="H869" s="19"/>
      <c r="BI869" s="19"/>
    </row>
    <row r="870" spans="3:61" ht="12.75">
      <c r="C870" s="9"/>
      <c r="D870" s="19"/>
      <c r="E870" s="19"/>
      <c r="F870" s="19"/>
      <c r="G870" s="75"/>
      <c r="H870" s="19"/>
      <c r="BI870" s="19"/>
    </row>
    <row r="871" spans="3:61" ht="12.75">
      <c r="C871" s="9"/>
      <c r="D871" s="19"/>
      <c r="E871" s="19"/>
      <c r="F871" s="19"/>
      <c r="G871" s="75"/>
      <c r="H871" s="19"/>
      <c r="BI871" s="19"/>
    </row>
    <row r="872" spans="3:61" ht="12.75">
      <c r="C872" s="9"/>
      <c r="D872" s="19"/>
      <c r="E872" s="19"/>
      <c r="F872" s="19"/>
      <c r="G872" s="75"/>
      <c r="H872" s="19"/>
      <c r="BI872" s="19"/>
    </row>
    <row r="873" spans="3:61" ht="12.75">
      <c r="C873" s="9"/>
      <c r="D873" s="19"/>
      <c r="E873" s="19"/>
      <c r="F873" s="19"/>
      <c r="G873" s="75"/>
      <c r="H873" s="19"/>
      <c r="BI873" s="19"/>
    </row>
    <row r="874" spans="3:61" ht="12.75">
      <c r="C874" s="9"/>
      <c r="D874" s="19"/>
      <c r="E874" s="19"/>
      <c r="F874" s="19"/>
      <c r="G874" s="75"/>
      <c r="H874" s="19"/>
      <c r="BI874" s="19"/>
    </row>
    <row r="875" spans="3:61" ht="12.75">
      <c r="C875" s="9"/>
      <c r="D875" s="19"/>
      <c r="E875" s="19"/>
      <c r="F875" s="19"/>
      <c r="G875" s="75"/>
      <c r="H875" s="19"/>
      <c r="BI875" s="19"/>
    </row>
    <row r="876" spans="3:61" ht="12.75">
      <c r="C876" s="9"/>
      <c r="D876" s="19"/>
      <c r="E876" s="19"/>
      <c r="F876" s="19"/>
      <c r="G876" s="75"/>
      <c r="H876" s="19"/>
      <c r="BI876" s="19"/>
    </row>
    <row r="877" spans="3:61" ht="12.75">
      <c r="C877" s="9"/>
      <c r="D877" s="19"/>
      <c r="E877" s="19"/>
      <c r="F877" s="19"/>
      <c r="G877" s="75"/>
      <c r="H877" s="19"/>
      <c r="BI877" s="19"/>
    </row>
    <row r="878" spans="3:61" ht="12.75">
      <c r="C878" s="9"/>
      <c r="D878" s="19"/>
      <c r="E878" s="19"/>
      <c r="F878" s="19"/>
      <c r="G878" s="75"/>
      <c r="H878" s="19"/>
      <c r="BI878" s="19"/>
    </row>
    <row r="879" spans="3:61" ht="12.75">
      <c r="C879" s="9"/>
      <c r="D879" s="19"/>
      <c r="E879" s="19"/>
      <c r="F879" s="19"/>
      <c r="G879" s="75"/>
      <c r="H879" s="19"/>
      <c r="BI879" s="19"/>
    </row>
    <row r="880" spans="3:61" ht="12.75">
      <c r="C880" s="9"/>
      <c r="D880" s="19"/>
      <c r="E880" s="19"/>
      <c r="F880" s="19"/>
      <c r="G880" s="75"/>
      <c r="H880" s="19"/>
      <c r="BI880" s="19"/>
    </row>
    <row r="881" spans="3:61" ht="12.75">
      <c r="C881" s="9"/>
      <c r="D881" s="19"/>
      <c r="E881" s="19"/>
      <c r="F881" s="19"/>
      <c r="G881" s="75"/>
      <c r="H881" s="19"/>
      <c r="BI881" s="19"/>
    </row>
    <row r="882" spans="3:61" ht="12.75">
      <c r="C882" s="9"/>
      <c r="D882" s="19"/>
      <c r="E882" s="19"/>
      <c r="F882" s="19"/>
      <c r="G882" s="75"/>
      <c r="H882" s="19"/>
      <c r="BI882" s="19"/>
    </row>
    <row r="883" spans="3:61" ht="12.75">
      <c r="C883" s="9"/>
      <c r="D883" s="19"/>
      <c r="E883" s="19"/>
      <c r="F883" s="19"/>
      <c r="G883" s="75"/>
      <c r="H883" s="19"/>
      <c r="BI883" s="19"/>
    </row>
    <row r="884" spans="3:61" ht="12.75">
      <c r="C884" s="9"/>
      <c r="D884" s="19"/>
      <c r="E884" s="19"/>
      <c r="F884" s="19"/>
      <c r="G884" s="75"/>
      <c r="H884" s="19"/>
      <c r="BI884" s="19"/>
    </row>
    <row r="885" spans="3:61" ht="12.75">
      <c r="C885" s="9"/>
      <c r="D885" s="19"/>
      <c r="E885" s="19"/>
      <c r="F885" s="19"/>
      <c r="G885" s="75"/>
      <c r="H885" s="19"/>
      <c r="BI885" s="19"/>
    </row>
    <row r="886" spans="3:61" ht="12.75">
      <c r="C886" s="9"/>
      <c r="D886" s="19"/>
      <c r="E886" s="19"/>
      <c r="F886" s="19"/>
      <c r="G886" s="75"/>
      <c r="H886" s="19"/>
      <c r="BI886" s="19"/>
    </row>
    <row r="887" spans="3:61" ht="12.75">
      <c r="C887" s="9"/>
      <c r="D887" s="19"/>
      <c r="E887" s="19"/>
      <c r="F887" s="19"/>
      <c r="G887" s="75"/>
      <c r="H887" s="19"/>
      <c r="BI887" s="19"/>
    </row>
    <row r="888" spans="3:61" ht="12.75">
      <c r="C888" s="9"/>
      <c r="D888" s="19"/>
      <c r="E888" s="19"/>
      <c r="F888" s="19"/>
      <c r="G888" s="75"/>
      <c r="H888" s="19"/>
      <c r="BI888" s="19"/>
    </row>
    <row r="889" spans="3:61" ht="12.75">
      <c r="C889" s="9"/>
      <c r="D889" s="19"/>
      <c r="E889" s="19"/>
      <c r="F889" s="19"/>
      <c r="G889" s="75"/>
      <c r="H889" s="19"/>
      <c r="BI889" s="19"/>
    </row>
    <row r="890" spans="3:61" ht="12.75">
      <c r="C890" s="9"/>
      <c r="D890" s="19"/>
      <c r="E890" s="19"/>
      <c r="F890" s="19"/>
      <c r="G890" s="75"/>
      <c r="H890" s="19"/>
      <c r="BI890" s="19"/>
    </row>
    <row r="891" spans="3:61" ht="12.75">
      <c r="C891" s="9"/>
      <c r="D891" s="19"/>
      <c r="E891" s="19"/>
      <c r="F891" s="19"/>
      <c r="G891" s="75"/>
      <c r="H891" s="19"/>
      <c r="BI891" s="19"/>
    </row>
    <row r="892" spans="3:61" ht="12.75">
      <c r="C892" s="9"/>
      <c r="D892" s="19"/>
      <c r="E892" s="19"/>
      <c r="F892" s="19"/>
      <c r="G892" s="75"/>
      <c r="H892" s="19"/>
      <c r="BI892" s="19"/>
    </row>
    <row r="893" spans="3:61" ht="12.75">
      <c r="C893" s="9"/>
      <c r="D893" s="19"/>
      <c r="E893" s="19"/>
      <c r="F893" s="19"/>
      <c r="G893" s="75"/>
      <c r="H893" s="19"/>
      <c r="BI893" s="19"/>
    </row>
    <row r="894" spans="3:61" ht="12.75">
      <c r="C894" s="9"/>
      <c r="D894" s="19"/>
      <c r="E894" s="19"/>
      <c r="F894" s="19"/>
      <c r="G894" s="75"/>
      <c r="H894" s="19"/>
      <c r="BI894" s="19"/>
    </row>
    <row r="895" spans="3:61" ht="12.75">
      <c r="C895" s="9"/>
      <c r="D895" s="19"/>
      <c r="E895" s="19"/>
      <c r="F895" s="19"/>
      <c r="G895" s="75"/>
      <c r="H895" s="19"/>
      <c r="BI895" s="19"/>
    </row>
    <row r="896" spans="3:61" ht="12.75">
      <c r="C896" s="9"/>
      <c r="D896" s="19"/>
      <c r="E896" s="19"/>
      <c r="F896" s="19"/>
      <c r="G896" s="75"/>
      <c r="H896" s="19"/>
      <c r="BI896" s="19"/>
    </row>
    <row r="897" spans="3:61" ht="12.75">
      <c r="C897" s="9"/>
      <c r="D897" s="19"/>
      <c r="E897" s="19"/>
      <c r="F897" s="19"/>
      <c r="G897" s="75"/>
      <c r="H897" s="19"/>
      <c r="BI897" s="19"/>
    </row>
    <row r="898" spans="3:61" ht="12.75">
      <c r="C898" s="9"/>
      <c r="D898" s="19"/>
      <c r="E898" s="19"/>
      <c r="F898" s="19"/>
      <c r="G898" s="75"/>
      <c r="H898" s="19"/>
      <c r="BI898" s="19"/>
    </row>
    <row r="899" spans="3:61" ht="12.75">
      <c r="C899" s="9"/>
      <c r="D899" s="19"/>
      <c r="E899" s="19"/>
      <c r="F899" s="19"/>
      <c r="G899" s="75"/>
      <c r="H899" s="19"/>
      <c r="BI899" s="19"/>
    </row>
    <row r="900" spans="3:61" ht="12.75">
      <c r="C900" s="9"/>
      <c r="D900" s="19"/>
      <c r="E900" s="19"/>
      <c r="F900" s="19"/>
      <c r="G900" s="75"/>
      <c r="H900" s="19"/>
      <c r="BI900" s="19"/>
    </row>
    <row r="901" spans="3:61" ht="12.75">
      <c r="C901" s="9"/>
      <c r="D901" s="19"/>
      <c r="E901" s="19"/>
      <c r="F901" s="19"/>
      <c r="G901" s="75"/>
      <c r="H901" s="19"/>
      <c r="BI901" s="19"/>
    </row>
    <row r="902" spans="3:61" ht="12.75">
      <c r="C902" s="9"/>
      <c r="D902" s="19"/>
      <c r="E902" s="19"/>
      <c r="F902" s="19"/>
      <c r="G902" s="75"/>
      <c r="H902" s="19"/>
      <c r="BI902" s="19"/>
    </row>
    <row r="903" spans="3:61" ht="12.75">
      <c r="C903" s="9"/>
      <c r="D903" s="19"/>
      <c r="E903" s="19"/>
      <c r="F903" s="19"/>
      <c r="G903" s="75"/>
      <c r="H903" s="19"/>
      <c r="BI903" s="19"/>
    </row>
    <row r="904" spans="3:61" ht="12.75">
      <c r="C904" s="9"/>
      <c r="D904" s="19"/>
      <c r="E904" s="19"/>
      <c r="F904" s="19"/>
      <c r="G904" s="75"/>
      <c r="H904" s="19"/>
      <c r="BI904" s="19"/>
    </row>
    <row r="905" spans="3:61" ht="12.75">
      <c r="C905" s="9"/>
      <c r="D905" s="19"/>
      <c r="E905" s="19"/>
      <c r="F905" s="19"/>
      <c r="G905" s="75"/>
      <c r="H905" s="19"/>
      <c r="BI905" s="19"/>
    </row>
    <row r="906" spans="3:61" ht="12.75">
      <c r="C906" s="9"/>
      <c r="D906" s="19"/>
      <c r="E906" s="19"/>
      <c r="F906" s="19"/>
      <c r="G906" s="75"/>
      <c r="H906" s="19"/>
      <c r="BI906" s="19"/>
    </row>
    <row r="907" spans="3:61" ht="12.75">
      <c r="C907" s="9"/>
      <c r="D907" s="19"/>
      <c r="E907" s="19"/>
      <c r="F907" s="19"/>
      <c r="G907" s="75"/>
      <c r="H907" s="19"/>
      <c r="BI907" s="19"/>
    </row>
    <row r="908" spans="3:61" ht="12.75">
      <c r="C908" s="9"/>
      <c r="D908" s="19"/>
      <c r="E908" s="19"/>
      <c r="F908" s="19"/>
      <c r="G908" s="75"/>
      <c r="H908" s="19"/>
      <c r="BI908" s="19"/>
    </row>
    <row r="909" spans="3:61" ht="12.75">
      <c r="C909" s="9"/>
      <c r="D909" s="19"/>
      <c r="E909" s="19"/>
      <c r="F909" s="19"/>
      <c r="G909" s="75"/>
      <c r="H909" s="19"/>
      <c r="BI909" s="19"/>
    </row>
    <row r="910" spans="3:61" ht="12.75">
      <c r="C910" s="9"/>
      <c r="D910" s="19"/>
      <c r="E910" s="19"/>
      <c r="F910" s="19"/>
      <c r="G910" s="75"/>
      <c r="H910" s="19"/>
      <c r="BI910" s="19"/>
    </row>
    <row r="911" spans="3:61" ht="12.75">
      <c r="C911" s="9"/>
      <c r="D911" s="19"/>
      <c r="E911" s="19"/>
      <c r="F911" s="19"/>
      <c r="G911" s="75"/>
      <c r="H911" s="19"/>
      <c r="BI911" s="19"/>
    </row>
    <row r="912" spans="3:61" ht="12.75">
      <c r="C912" s="9"/>
      <c r="D912" s="19"/>
      <c r="E912" s="19"/>
      <c r="F912" s="19"/>
      <c r="G912" s="75"/>
      <c r="H912" s="19"/>
      <c r="BI912" s="19"/>
    </row>
    <row r="913" spans="3:61" ht="12.75">
      <c r="C913" s="9"/>
      <c r="D913" s="19"/>
      <c r="E913" s="19"/>
      <c r="F913" s="19"/>
      <c r="G913" s="75"/>
      <c r="H913" s="19"/>
      <c r="BI913" s="19"/>
    </row>
    <row r="914" spans="3:61" ht="12.75">
      <c r="C914" s="9"/>
      <c r="D914" s="19"/>
      <c r="E914" s="19"/>
      <c r="F914" s="19"/>
      <c r="G914" s="75"/>
      <c r="H914" s="19"/>
      <c r="BI914" s="19"/>
    </row>
    <row r="915" spans="3:61" ht="12.75">
      <c r="C915" s="9"/>
      <c r="D915" s="19"/>
      <c r="E915" s="19"/>
      <c r="F915" s="19"/>
      <c r="G915" s="75"/>
      <c r="H915" s="19"/>
      <c r="BI915" s="19"/>
    </row>
    <row r="916" spans="3:61" ht="12.75">
      <c r="C916" s="9"/>
      <c r="D916" s="19"/>
      <c r="E916" s="19"/>
      <c r="F916" s="19"/>
      <c r="G916" s="75"/>
      <c r="H916" s="19"/>
      <c r="BI916" s="19"/>
    </row>
    <row r="917" spans="3:61" ht="12.75">
      <c r="C917" s="9"/>
      <c r="D917" s="19"/>
      <c r="E917" s="19"/>
      <c r="F917" s="19"/>
      <c r="G917" s="75"/>
      <c r="H917" s="19"/>
      <c r="BI917" s="19"/>
    </row>
    <row r="918" spans="3:61" ht="12.75">
      <c r="C918" s="9"/>
      <c r="D918" s="19"/>
      <c r="E918" s="19"/>
      <c r="F918" s="19"/>
      <c r="G918" s="75"/>
      <c r="H918" s="19"/>
      <c r="BI918" s="19"/>
    </row>
    <row r="919" spans="3:61" ht="12.75">
      <c r="C919" s="9"/>
      <c r="D919" s="19"/>
      <c r="E919" s="19"/>
      <c r="F919" s="19"/>
      <c r="G919" s="75"/>
      <c r="H919" s="19"/>
      <c r="BI919" s="19"/>
    </row>
    <row r="920" spans="3:61" ht="12.75">
      <c r="C920" s="9"/>
      <c r="D920" s="19"/>
      <c r="E920" s="19"/>
      <c r="F920" s="19"/>
      <c r="G920" s="75"/>
      <c r="H920" s="19"/>
      <c r="BI920" s="19"/>
    </row>
    <row r="921" spans="3:61" ht="12.75">
      <c r="C921" s="9"/>
      <c r="D921" s="19"/>
      <c r="E921" s="19"/>
      <c r="F921" s="19"/>
      <c r="G921" s="75"/>
      <c r="H921" s="19"/>
      <c r="BI921" s="19"/>
    </row>
    <row r="922" spans="3:61" ht="12.75">
      <c r="C922" s="9"/>
      <c r="D922" s="19"/>
      <c r="E922" s="19"/>
      <c r="F922" s="19"/>
      <c r="G922" s="75"/>
      <c r="H922" s="19"/>
      <c r="BI922" s="19"/>
    </row>
    <row r="923" spans="3:61" ht="12.75">
      <c r="C923" s="9"/>
      <c r="D923" s="19"/>
      <c r="E923" s="19"/>
      <c r="F923" s="19"/>
      <c r="G923" s="75"/>
      <c r="H923" s="19"/>
      <c r="BI923" s="19"/>
    </row>
    <row r="924" spans="3:61" ht="12.75">
      <c r="C924" s="9"/>
      <c r="D924" s="19"/>
      <c r="E924" s="19"/>
      <c r="F924" s="19"/>
      <c r="G924" s="75"/>
      <c r="H924" s="19"/>
      <c r="BI924" s="19"/>
    </row>
    <row r="925" spans="3:61" ht="12.75">
      <c r="C925" s="9"/>
      <c r="D925" s="19"/>
      <c r="E925" s="19"/>
      <c r="F925" s="19"/>
      <c r="G925" s="75"/>
      <c r="H925" s="19"/>
      <c r="BI925" s="19"/>
    </row>
    <row r="926" spans="3:61" ht="12.75">
      <c r="C926" s="9"/>
      <c r="D926" s="19"/>
      <c r="E926" s="19"/>
      <c r="F926" s="19"/>
      <c r="G926" s="75"/>
      <c r="H926" s="19"/>
      <c r="BI926" s="19"/>
    </row>
    <row r="927" spans="3:61" ht="12.75">
      <c r="C927" s="9"/>
      <c r="D927" s="19"/>
      <c r="E927" s="19"/>
      <c r="F927" s="19"/>
      <c r="G927" s="75"/>
      <c r="H927" s="19"/>
      <c r="BI927" s="19"/>
    </row>
    <row r="928" spans="3:61" ht="12.75">
      <c r="C928" s="9"/>
      <c r="D928" s="19"/>
      <c r="E928" s="19"/>
      <c r="F928" s="19"/>
      <c r="G928" s="75"/>
      <c r="H928" s="19"/>
      <c r="BI928" s="19"/>
    </row>
    <row r="929" spans="3:61" ht="12.75">
      <c r="C929" s="9"/>
      <c r="D929" s="19"/>
      <c r="E929" s="19"/>
      <c r="F929" s="19"/>
      <c r="G929" s="75"/>
      <c r="H929" s="19"/>
      <c r="BI929" s="19"/>
    </row>
    <row r="930" spans="3:61" ht="12.75">
      <c r="C930" s="9"/>
      <c r="D930" s="19"/>
      <c r="E930" s="19"/>
      <c r="F930" s="19"/>
      <c r="G930" s="75"/>
      <c r="H930" s="19"/>
      <c r="BI930" s="19"/>
    </row>
    <row r="931" spans="3:61" ht="12.75">
      <c r="C931" s="9"/>
      <c r="D931" s="19"/>
      <c r="E931" s="19"/>
      <c r="F931" s="19"/>
      <c r="G931" s="75"/>
      <c r="H931" s="19"/>
      <c r="BI931" s="19"/>
    </row>
    <row r="932" spans="3:61" ht="12.75">
      <c r="C932" s="9"/>
      <c r="D932" s="19"/>
      <c r="E932" s="19"/>
      <c r="F932" s="19"/>
      <c r="G932" s="75"/>
      <c r="H932" s="19"/>
      <c r="BI932" s="19"/>
    </row>
    <row r="933" spans="3:61" ht="12.75">
      <c r="C933" s="9"/>
      <c r="D933" s="19"/>
      <c r="E933" s="19"/>
      <c r="F933" s="19"/>
      <c r="G933" s="75"/>
      <c r="H933" s="19"/>
      <c r="BI933" s="19"/>
    </row>
    <row r="934" spans="3:61" ht="12.75">
      <c r="C934" s="9"/>
      <c r="D934" s="19"/>
      <c r="E934" s="19"/>
      <c r="F934" s="19"/>
      <c r="G934" s="75"/>
      <c r="H934" s="19"/>
      <c r="BI934" s="19"/>
    </row>
    <row r="935" spans="3:61" ht="12.75">
      <c r="C935" s="9"/>
      <c r="D935" s="19"/>
      <c r="E935" s="19"/>
      <c r="F935" s="19"/>
      <c r="G935" s="75"/>
      <c r="H935" s="19"/>
      <c r="BI935" s="19"/>
    </row>
    <row r="936" spans="3:61" ht="12.75">
      <c r="C936" s="9"/>
      <c r="D936" s="19"/>
      <c r="E936" s="19"/>
      <c r="F936" s="19"/>
      <c r="G936" s="75"/>
      <c r="H936" s="19"/>
      <c r="BI936" s="19"/>
    </row>
    <row r="937" spans="3:61" ht="12.75">
      <c r="C937" s="9"/>
      <c r="D937" s="19"/>
      <c r="E937" s="19"/>
      <c r="F937" s="19"/>
      <c r="G937" s="75"/>
      <c r="H937" s="19"/>
      <c r="BI937" s="19"/>
    </row>
    <row r="938" spans="3:61" ht="12.75">
      <c r="C938" s="9"/>
      <c r="D938" s="19"/>
      <c r="E938" s="19"/>
      <c r="F938" s="19"/>
      <c r="G938" s="75"/>
      <c r="H938" s="19"/>
      <c r="BI938" s="19"/>
    </row>
    <row r="939" spans="3:61" ht="12.75">
      <c r="C939" s="9"/>
      <c r="D939" s="19"/>
      <c r="E939" s="19"/>
      <c r="F939" s="19"/>
      <c r="G939" s="75"/>
      <c r="H939" s="19"/>
      <c r="BI939" s="19"/>
    </row>
    <row r="940" spans="3:61" ht="12.75">
      <c r="C940" s="9"/>
      <c r="D940" s="19"/>
      <c r="E940" s="19"/>
      <c r="F940" s="19"/>
      <c r="G940" s="75"/>
      <c r="H940" s="19"/>
      <c r="BI940" s="19"/>
    </row>
    <row r="941" spans="3:61" ht="12.75">
      <c r="C941" s="9"/>
      <c r="D941" s="19"/>
      <c r="E941" s="19"/>
      <c r="F941" s="19"/>
      <c r="G941" s="75"/>
      <c r="H941" s="19"/>
      <c r="BI941" s="19"/>
    </row>
    <row r="942" spans="3:61" ht="12.75">
      <c r="C942" s="9"/>
      <c r="D942" s="19"/>
      <c r="E942" s="19"/>
      <c r="F942" s="19"/>
      <c r="G942" s="75"/>
      <c r="H942" s="19"/>
      <c r="BI942" s="19"/>
    </row>
    <row r="943" spans="3:61" ht="12.75">
      <c r="C943" s="9"/>
      <c r="D943" s="19"/>
      <c r="E943" s="19"/>
      <c r="F943" s="19"/>
      <c r="G943" s="75"/>
      <c r="H943" s="19"/>
      <c r="BI943" s="19"/>
    </row>
    <row r="944" spans="3:61" ht="12.75">
      <c r="C944" s="9"/>
      <c r="D944" s="19"/>
      <c r="E944" s="19"/>
      <c r="F944" s="19"/>
      <c r="G944" s="75"/>
      <c r="H944" s="19"/>
      <c r="BI944" s="19"/>
    </row>
    <row r="945" spans="3:61" ht="12.75">
      <c r="C945" s="9"/>
      <c r="D945" s="19"/>
      <c r="E945" s="19"/>
      <c r="F945" s="19"/>
      <c r="G945" s="75"/>
      <c r="H945" s="19"/>
      <c r="BI945" s="19"/>
    </row>
    <row r="946" spans="3:61" ht="12.75">
      <c r="C946" s="9"/>
      <c r="D946" s="19"/>
      <c r="E946" s="19"/>
      <c r="F946" s="19"/>
      <c r="G946" s="75"/>
      <c r="H946" s="19"/>
      <c r="BI946" s="19"/>
    </row>
    <row r="947" spans="3:61" ht="12.75">
      <c r="C947" s="9"/>
      <c r="D947" s="19"/>
      <c r="E947" s="19"/>
      <c r="F947" s="19"/>
      <c r="G947" s="75"/>
      <c r="H947" s="19"/>
      <c r="BI947" s="19"/>
    </row>
    <row r="948" spans="3:61" ht="12.75">
      <c r="C948" s="9"/>
      <c r="D948" s="19"/>
      <c r="E948" s="19"/>
      <c r="F948" s="19"/>
      <c r="G948" s="75"/>
      <c r="H948" s="19"/>
      <c r="BI948" s="19"/>
    </row>
    <row r="949" spans="3:61" ht="12.75">
      <c r="C949" s="9"/>
      <c r="D949" s="19"/>
      <c r="E949" s="19"/>
      <c r="F949" s="19"/>
      <c r="G949" s="75"/>
      <c r="H949" s="19"/>
      <c r="BI949" s="19"/>
    </row>
    <row r="950" spans="3:61" ht="12.75">
      <c r="C950" s="9"/>
      <c r="D950" s="19"/>
      <c r="E950" s="19"/>
      <c r="F950" s="19"/>
      <c r="G950" s="75"/>
      <c r="H950" s="19"/>
      <c r="BI950" s="19"/>
    </row>
    <row r="951" spans="3:61" ht="12.75">
      <c r="C951" s="9"/>
      <c r="D951" s="19"/>
      <c r="E951" s="19"/>
      <c r="F951" s="19"/>
      <c r="G951" s="75"/>
      <c r="H951" s="19"/>
      <c r="BI951" s="19"/>
    </row>
    <row r="952" spans="3:61" ht="12.75">
      <c r="C952" s="9"/>
      <c r="D952" s="19"/>
      <c r="E952" s="19"/>
      <c r="F952" s="19"/>
      <c r="G952" s="75"/>
      <c r="H952" s="19"/>
      <c r="BI952" s="19"/>
    </row>
    <row r="953" spans="3:61" ht="12.75">
      <c r="C953" s="9"/>
      <c r="D953" s="19"/>
      <c r="E953" s="19"/>
      <c r="F953" s="19"/>
      <c r="G953" s="75"/>
      <c r="H953" s="19"/>
      <c r="BI953" s="19"/>
    </row>
    <row r="954" spans="3:61" ht="12.75">
      <c r="C954" s="9"/>
      <c r="D954" s="19"/>
      <c r="E954" s="19"/>
      <c r="F954" s="19"/>
      <c r="G954" s="75"/>
      <c r="H954" s="19"/>
      <c r="BI954" s="19"/>
    </row>
    <row r="955" spans="3:61" ht="12.75">
      <c r="C955" s="9"/>
      <c r="D955" s="19"/>
      <c r="E955" s="19"/>
      <c r="F955" s="19"/>
      <c r="G955" s="75"/>
      <c r="H955" s="19"/>
      <c r="BI955" s="19"/>
    </row>
    <row r="956" spans="3:61" ht="12.75">
      <c r="C956" s="9"/>
      <c r="D956" s="19"/>
      <c r="E956" s="19"/>
      <c r="F956" s="19"/>
      <c r="G956" s="75"/>
      <c r="H956" s="19"/>
      <c r="BI956" s="19"/>
    </row>
    <row r="957" spans="3:61" ht="12.75">
      <c r="C957" s="9"/>
      <c r="D957" s="19"/>
      <c r="E957" s="19"/>
      <c r="F957" s="19"/>
      <c r="G957" s="75"/>
      <c r="H957" s="19"/>
      <c r="BI957" s="19"/>
    </row>
    <row r="958" spans="3:61" ht="12.75">
      <c r="C958" s="9"/>
      <c r="D958" s="19"/>
      <c r="E958" s="19"/>
      <c r="F958" s="19"/>
      <c r="G958" s="75"/>
      <c r="H958" s="19"/>
      <c r="BI958" s="19"/>
    </row>
    <row r="959" spans="3:61" ht="12.75">
      <c r="C959" s="9"/>
      <c r="D959" s="19"/>
      <c r="E959" s="19"/>
      <c r="F959" s="19"/>
      <c r="G959" s="75"/>
      <c r="H959" s="19"/>
      <c r="BI959" s="19"/>
    </row>
    <row r="960" spans="3:61" ht="12.75">
      <c r="C960" s="9"/>
      <c r="D960" s="19"/>
      <c r="E960" s="19"/>
      <c r="F960" s="19"/>
      <c r="G960" s="75"/>
      <c r="H960" s="19"/>
      <c r="BI960" s="19"/>
    </row>
    <row r="961" spans="3:61" ht="12.75">
      <c r="C961" s="9"/>
      <c r="D961" s="19"/>
      <c r="E961" s="19"/>
      <c r="F961" s="19"/>
      <c r="G961" s="75"/>
      <c r="H961" s="19"/>
      <c r="BI961" s="19"/>
    </row>
    <row r="962" spans="3:61" ht="12.75">
      <c r="C962" s="9"/>
      <c r="D962" s="19"/>
      <c r="E962" s="19"/>
      <c r="F962" s="19"/>
      <c r="G962" s="75"/>
      <c r="H962" s="19"/>
      <c r="BI962" s="19"/>
    </row>
    <row r="963" spans="3:61" ht="12.75">
      <c r="C963" s="9"/>
      <c r="D963" s="19"/>
      <c r="E963" s="19"/>
      <c r="F963" s="19"/>
      <c r="G963" s="75"/>
      <c r="H963" s="19"/>
      <c r="BI963" s="19"/>
    </row>
    <row r="964" spans="3:61" ht="12.75">
      <c r="C964" s="9"/>
      <c r="D964" s="19"/>
      <c r="E964" s="19"/>
      <c r="F964" s="19"/>
      <c r="G964" s="75"/>
      <c r="H964" s="19"/>
      <c r="BI964" s="19"/>
    </row>
    <row r="965" spans="3:61" ht="12.75">
      <c r="C965" s="9"/>
      <c r="D965" s="19"/>
      <c r="E965" s="19"/>
      <c r="F965" s="19"/>
      <c r="G965" s="75"/>
      <c r="H965" s="19"/>
      <c r="BI965" s="19"/>
    </row>
    <row r="966" spans="3:61" ht="12.75">
      <c r="C966" s="9"/>
      <c r="D966" s="19"/>
      <c r="E966" s="19"/>
      <c r="F966" s="19"/>
      <c r="G966" s="75"/>
      <c r="H966" s="19"/>
      <c r="BI966" s="19"/>
    </row>
    <row r="967" spans="3:61" ht="12.75">
      <c r="C967" s="9"/>
      <c r="D967" s="19"/>
      <c r="E967" s="19"/>
      <c r="F967" s="19"/>
      <c r="G967" s="75"/>
      <c r="H967" s="19"/>
      <c r="BI967" s="19"/>
    </row>
    <row r="968" spans="3:61" ht="12.75">
      <c r="C968" s="9"/>
      <c r="D968" s="19"/>
      <c r="E968" s="19"/>
      <c r="F968" s="19"/>
      <c r="G968" s="75"/>
      <c r="H968" s="19"/>
      <c r="BI968" s="19"/>
    </row>
    <row r="969" spans="3:61" ht="12.75">
      <c r="C969" s="9"/>
      <c r="D969" s="19"/>
      <c r="E969" s="19"/>
      <c r="F969" s="19"/>
      <c r="G969" s="75"/>
      <c r="H969" s="19"/>
      <c r="BI969" s="19"/>
    </row>
    <row r="970" spans="3:61" ht="12.75">
      <c r="C970" s="9"/>
      <c r="D970" s="19"/>
      <c r="E970" s="19"/>
      <c r="F970" s="19"/>
      <c r="G970" s="75"/>
      <c r="H970" s="19"/>
      <c r="BI970" s="19"/>
    </row>
    <row r="971" spans="3:61" ht="12.75">
      <c r="C971" s="9"/>
      <c r="D971" s="19"/>
      <c r="E971" s="19"/>
      <c r="F971" s="19"/>
      <c r="G971" s="75"/>
      <c r="H971" s="19"/>
      <c r="BI971" s="19"/>
    </row>
    <row r="972" spans="3:61" ht="12.75">
      <c r="C972" s="9"/>
      <c r="D972" s="19"/>
      <c r="E972" s="19"/>
      <c r="F972" s="19"/>
      <c r="G972" s="75"/>
      <c r="H972" s="19"/>
      <c r="BI972" s="19"/>
    </row>
    <row r="973" spans="3:61" ht="12.75">
      <c r="C973" s="9"/>
      <c r="D973" s="19"/>
      <c r="E973" s="19"/>
      <c r="F973" s="19"/>
      <c r="G973" s="75"/>
      <c r="H973" s="19"/>
      <c r="BI973" s="19"/>
    </row>
    <row r="974" spans="3:61" ht="12.75">
      <c r="C974" s="9"/>
      <c r="D974" s="19"/>
      <c r="E974" s="19"/>
      <c r="F974" s="19"/>
      <c r="G974" s="75"/>
      <c r="H974" s="19"/>
      <c r="BI974" s="19"/>
    </row>
    <row r="975" spans="3:61" ht="12.75">
      <c r="C975" s="9"/>
      <c r="D975" s="19"/>
      <c r="E975" s="19"/>
      <c r="F975" s="19"/>
      <c r="G975" s="75"/>
      <c r="H975" s="19"/>
      <c r="BI975" s="19"/>
    </row>
    <row r="976" spans="3:61" ht="12.75">
      <c r="C976" s="9"/>
      <c r="D976" s="19"/>
      <c r="E976" s="19"/>
      <c r="F976" s="19"/>
      <c r="G976" s="75"/>
      <c r="H976" s="19"/>
      <c r="BI976" s="19"/>
    </row>
    <row r="977" spans="3:61" ht="12.75">
      <c r="C977" s="9"/>
      <c r="D977" s="19"/>
      <c r="E977" s="19"/>
      <c r="F977" s="19"/>
      <c r="G977" s="75"/>
      <c r="H977" s="19"/>
      <c r="BI977" s="19"/>
    </row>
    <row r="978" spans="3:61" ht="12.75">
      <c r="C978" s="9"/>
      <c r="D978" s="19"/>
      <c r="E978" s="19"/>
      <c r="F978" s="19"/>
      <c r="G978" s="75"/>
      <c r="H978" s="19"/>
      <c r="BI978" s="19"/>
    </row>
    <row r="979" spans="3:61" ht="12.75">
      <c r="C979" s="9"/>
      <c r="D979" s="19"/>
      <c r="E979" s="19"/>
      <c r="F979" s="19"/>
      <c r="G979" s="75"/>
      <c r="H979" s="19"/>
      <c r="BI979" s="19"/>
    </row>
    <row r="980" spans="3:61" ht="12.75">
      <c r="C980" s="9"/>
      <c r="D980" s="19"/>
      <c r="E980" s="19"/>
      <c r="F980" s="19"/>
      <c r="G980" s="75"/>
      <c r="H980" s="19"/>
      <c r="BI980" s="19"/>
    </row>
    <row r="981" spans="3:61" ht="12.75">
      <c r="C981" s="9"/>
      <c r="D981" s="19"/>
      <c r="E981" s="19"/>
      <c r="F981" s="19"/>
      <c r="G981" s="75"/>
      <c r="H981" s="19"/>
      <c r="BI981" s="19"/>
    </row>
    <row r="982" spans="3:61" ht="12.75">
      <c r="C982" s="9"/>
      <c r="D982" s="19"/>
      <c r="E982" s="19"/>
      <c r="F982" s="19"/>
      <c r="G982" s="75"/>
      <c r="H982" s="19"/>
      <c r="BI982" s="19"/>
    </row>
    <row r="983" spans="3:61" ht="12.75">
      <c r="C983" s="9"/>
      <c r="D983" s="19"/>
      <c r="E983" s="19"/>
      <c r="F983" s="19"/>
      <c r="G983" s="75"/>
      <c r="H983" s="19"/>
      <c r="BI983" s="19"/>
    </row>
    <row r="984" spans="3:61" ht="12.75">
      <c r="C984" s="9"/>
      <c r="D984" s="19"/>
      <c r="E984" s="19"/>
      <c r="F984" s="19"/>
      <c r="G984" s="75"/>
      <c r="H984" s="19"/>
      <c r="BI984" s="19"/>
    </row>
    <row r="985" spans="3:61" ht="12.75">
      <c r="C985" s="9"/>
      <c r="D985" s="19"/>
      <c r="E985" s="19"/>
      <c r="F985" s="19"/>
      <c r="G985" s="75"/>
      <c r="H985" s="19"/>
      <c r="BI985" s="19"/>
    </row>
    <row r="986" spans="3:61" ht="12.75">
      <c r="C986" s="9"/>
      <c r="D986" s="19"/>
      <c r="E986" s="19"/>
      <c r="F986" s="19"/>
      <c r="G986" s="75"/>
      <c r="H986" s="19"/>
      <c r="BI986" s="19"/>
    </row>
    <row r="987" spans="3:61" ht="12.75">
      <c r="C987" s="9"/>
      <c r="D987" s="19"/>
      <c r="E987" s="19"/>
      <c r="F987" s="19"/>
      <c r="G987" s="75"/>
      <c r="H987" s="19"/>
      <c r="BI987" s="19"/>
    </row>
    <row r="988" spans="3:61" ht="12.75">
      <c r="C988" s="9"/>
      <c r="D988" s="19"/>
      <c r="E988" s="19"/>
      <c r="F988" s="19"/>
      <c r="G988" s="75"/>
      <c r="H988" s="19"/>
      <c r="BI988" s="19"/>
    </row>
    <row r="989" spans="3:61" ht="12.75">
      <c r="C989" s="9"/>
      <c r="D989" s="19"/>
      <c r="E989" s="19"/>
      <c r="F989" s="19"/>
      <c r="G989" s="75"/>
      <c r="H989" s="19"/>
      <c r="BI989" s="19"/>
    </row>
    <row r="990" spans="3:61" ht="12.75">
      <c r="C990" s="9"/>
      <c r="D990" s="19"/>
      <c r="E990" s="19"/>
      <c r="F990" s="19"/>
      <c r="G990" s="75"/>
      <c r="H990" s="19"/>
      <c r="BI990" s="19"/>
    </row>
    <row r="991" spans="3:61" ht="12.75">
      <c r="C991" s="9"/>
      <c r="D991" s="19"/>
      <c r="E991" s="19"/>
      <c r="F991" s="19"/>
      <c r="G991" s="75"/>
      <c r="H991" s="19"/>
      <c r="BI991" s="19"/>
    </row>
    <row r="992" spans="3:61" ht="12.75">
      <c r="C992" s="9"/>
      <c r="D992" s="19"/>
      <c r="E992" s="19"/>
      <c r="F992" s="19"/>
      <c r="G992" s="75"/>
      <c r="H992" s="19"/>
      <c r="BI992" s="19"/>
    </row>
    <row r="993" spans="3:61" ht="12.75">
      <c r="C993" s="9"/>
      <c r="D993" s="19"/>
      <c r="E993" s="19"/>
      <c r="F993" s="19"/>
      <c r="G993" s="75"/>
      <c r="H993" s="19"/>
      <c r="BI993" s="19"/>
    </row>
    <row r="994" spans="3:61" ht="12.75">
      <c r="C994" s="9"/>
      <c r="D994" s="19"/>
      <c r="E994" s="19"/>
      <c r="F994" s="19"/>
      <c r="G994" s="75"/>
      <c r="H994" s="19"/>
      <c r="BI994" s="19"/>
    </row>
    <row r="995" spans="3:61" ht="12.75">
      <c r="C995" s="9"/>
      <c r="D995" s="19"/>
      <c r="E995" s="19"/>
      <c r="F995" s="19"/>
      <c r="G995" s="75"/>
      <c r="H995" s="19"/>
      <c r="BI995" s="19"/>
    </row>
    <row r="996" spans="3:61" ht="12.75">
      <c r="C996" s="9"/>
      <c r="D996" s="19"/>
      <c r="E996" s="19"/>
      <c r="F996" s="19"/>
      <c r="G996" s="75"/>
      <c r="H996" s="19"/>
      <c r="BI996" s="19"/>
    </row>
    <row r="997" spans="3:61" ht="12.75">
      <c r="C997" s="9"/>
      <c r="D997" s="19"/>
      <c r="E997" s="19"/>
      <c r="F997" s="19"/>
      <c r="G997" s="75"/>
      <c r="H997" s="19"/>
      <c r="BI997" s="19"/>
    </row>
    <row r="998" spans="3:61" ht="12.75">
      <c r="C998" s="9"/>
      <c r="D998" s="19"/>
      <c r="E998" s="19"/>
      <c r="F998" s="19"/>
      <c r="G998" s="75"/>
      <c r="H998" s="19"/>
      <c r="BI998" s="19"/>
    </row>
    <row r="999" spans="3:61" ht="12.75">
      <c r="C999" s="9"/>
      <c r="D999" s="19"/>
      <c r="E999" s="19"/>
      <c r="F999" s="19"/>
      <c r="G999" s="75"/>
      <c r="H999" s="19"/>
      <c r="BI999" s="19"/>
    </row>
    <row r="1000" spans="3:61" ht="12.75">
      <c r="C1000" s="9"/>
      <c r="D1000" s="19"/>
      <c r="E1000" s="19"/>
      <c r="F1000" s="19"/>
      <c r="G1000" s="75"/>
      <c r="H1000" s="19"/>
      <c r="BI1000" s="19"/>
    </row>
    <row r="1001" spans="3:61" ht="12.75">
      <c r="C1001" s="9"/>
      <c r="D1001" s="19"/>
      <c r="E1001" s="19"/>
      <c r="F1001" s="19"/>
      <c r="G1001" s="75"/>
      <c r="H1001" s="19"/>
      <c r="BI1001" s="19"/>
    </row>
    <row r="1002" spans="3:61" ht="12.75">
      <c r="C1002" s="9"/>
      <c r="D1002" s="19"/>
      <c r="E1002" s="19"/>
      <c r="F1002" s="19"/>
      <c r="G1002" s="75"/>
      <c r="H1002" s="19"/>
      <c r="BI1002" s="19"/>
    </row>
    <row r="1003" spans="3:61" ht="12.75">
      <c r="C1003" s="9"/>
      <c r="D1003" s="19"/>
      <c r="E1003" s="19"/>
      <c r="F1003" s="19"/>
      <c r="G1003" s="75"/>
      <c r="H1003" s="19"/>
      <c r="BI1003" s="19"/>
    </row>
    <row r="1004" spans="3:61" ht="12.75">
      <c r="C1004" s="9"/>
      <c r="D1004" s="19"/>
      <c r="E1004" s="19"/>
      <c r="F1004" s="19"/>
      <c r="G1004" s="75"/>
      <c r="H1004" s="19"/>
      <c r="BI1004" s="19"/>
    </row>
    <row r="1005" spans="3:61" ht="12.75">
      <c r="C1005" s="9"/>
      <c r="D1005" s="19"/>
      <c r="E1005" s="19"/>
      <c r="F1005" s="19"/>
      <c r="G1005" s="75"/>
      <c r="H1005" s="19"/>
      <c r="BI1005" s="19"/>
    </row>
    <row r="1006" spans="3:61" ht="12.75">
      <c r="C1006" s="9"/>
      <c r="D1006" s="19"/>
      <c r="E1006" s="19"/>
      <c r="F1006" s="19"/>
      <c r="G1006" s="75"/>
      <c r="H1006" s="19"/>
      <c r="BI1006" s="19"/>
    </row>
    <row r="1007" spans="3:61" ht="12.75">
      <c r="C1007" s="9"/>
      <c r="D1007" s="19"/>
      <c r="E1007" s="19"/>
      <c r="F1007" s="19"/>
      <c r="G1007" s="75"/>
      <c r="H1007" s="19"/>
      <c r="BI1007" s="19"/>
    </row>
    <row r="1008" spans="3:61" ht="12.75">
      <c r="C1008" s="9"/>
      <c r="D1008" s="19"/>
      <c r="E1008" s="19"/>
      <c r="F1008" s="19"/>
      <c r="G1008" s="75"/>
      <c r="H1008" s="19"/>
      <c r="BI1008" s="19"/>
    </row>
    <row r="1009" spans="3:61" ht="12.75">
      <c r="C1009" s="9"/>
      <c r="D1009" s="19"/>
      <c r="E1009" s="19"/>
      <c r="F1009" s="19"/>
      <c r="G1009" s="75"/>
      <c r="H1009" s="19"/>
      <c r="BI1009" s="19"/>
    </row>
    <row r="1010" spans="3:61" ht="12.75">
      <c r="C1010" s="9"/>
      <c r="D1010" s="19"/>
      <c r="E1010" s="19"/>
      <c r="F1010" s="19"/>
      <c r="G1010" s="75"/>
      <c r="H1010" s="19"/>
      <c r="BI1010" s="19"/>
    </row>
    <row r="1011" spans="3:61" ht="12.75">
      <c r="C1011" s="9"/>
      <c r="D1011" s="19"/>
      <c r="E1011" s="19"/>
      <c r="F1011" s="19"/>
      <c r="G1011" s="75"/>
      <c r="H1011" s="19"/>
      <c r="BI1011" s="19"/>
    </row>
    <row r="1012" spans="3:61" ht="12.75">
      <c r="C1012" s="9"/>
      <c r="D1012" s="19"/>
      <c r="E1012" s="19"/>
      <c r="F1012" s="19"/>
      <c r="G1012" s="75"/>
      <c r="H1012" s="19"/>
      <c r="BI1012" s="19"/>
    </row>
    <row r="1013" spans="3:61" ht="12.75">
      <c r="C1013" s="9"/>
      <c r="D1013" s="19"/>
      <c r="E1013" s="19"/>
      <c r="F1013" s="19"/>
      <c r="G1013" s="75"/>
      <c r="H1013" s="19"/>
      <c r="BI1013" s="19"/>
    </row>
    <row r="1014" spans="3:61" ht="12.75">
      <c r="C1014" s="9"/>
      <c r="D1014" s="19"/>
      <c r="E1014" s="19"/>
      <c r="F1014" s="19"/>
      <c r="G1014" s="75"/>
      <c r="H1014" s="19"/>
      <c r="BI1014" s="19"/>
    </row>
    <row r="1015" spans="3:61" ht="12.75">
      <c r="C1015" s="9"/>
      <c r="D1015" s="19"/>
      <c r="E1015" s="19"/>
      <c r="F1015" s="19"/>
      <c r="G1015" s="75"/>
      <c r="H1015" s="19"/>
      <c r="BI1015" s="19"/>
    </row>
    <row r="1016" spans="3:61" ht="12.75">
      <c r="C1016" s="9"/>
      <c r="D1016" s="19"/>
      <c r="E1016" s="19"/>
      <c r="F1016" s="19"/>
      <c r="G1016" s="75"/>
      <c r="H1016" s="19"/>
      <c r="BI1016" s="19"/>
    </row>
    <row r="1017" spans="3:61" ht="12.75">
      <c r="C1017" s="9"/>
      <c r="D1017" s="19"/>
      <c r="E1017" s="19"/>
      <c r="F1017" s="19"/>
      <c r="G1017" s="75"/>
      <c r="H1017" s="19"/>
      <c r="BI1017" s="19"/>
    </row>
    <row r="1018" spans="3:61" ht="12.75">
      <c r="C1018" s="9"/>
      <c r="D1018" s="19"/>
      <c r="E1018" s="19"/>
      <c r="F1018" s="19"/>
      <c r="G1018" s="75"/>
      <c r="H1018" s="19"/>
      <c r="BI1018" s="19"/>
    </row>
    <row r="1019" spans="3:61" ht="12.75">
      <c r="C1019" s="9"/>
      <c r="D1019" s="19"/>
      <c r="E1019" s="19"/>
      <c r="F1019" s="19"/>
      <c r="G1019" s="75"/>
      <c r="H1019" s="19"/>
      <c r="BI1019" s="19"/>
    </row>
    <row r="1020" spans="3:61" ht="12.75">
      <c r="C1020" s="9"/>
      <c r="D1020" s="19"/>
      <c r="E1020" s="19"/>
      <c r="F1020" s="19"/>
      <c r="G1020" s="75"/>
      <c r="H1020" s="19"/>
      <c r="BI1020" s="19"/>
    </row>
    <row r="1021" spans="3:61" ht="12.75">
      <c r="C1021" s="9"/>
      <c r="D1021" s="19"/>
      <c r="E1021" s="19"/>
      <c r="F1021" s="19"/>
      <c r="G1021" s="75"/>
      <c r="H1021" s="19"/>
      <c r="BI1021" s="19"/>
    </row>
    <row r="1022" spans="3:61" ht="12.75">
      <c r="C1022" s="9"/>
      <c r="D1022" s="19"/>
      <c r="E1022" s="19"/>
      <c r="F1022" s="19"/>
      <c r="G1022" s="75"/>
      <c r="H1022" s="19"/>
      <c r="BI1022" s="19"/>
    </row>
    <row r="1023" spans="3:61" ht="12.75">
      <c r="C1023" s="9"/>
      <c r="D1023" s="19"/>
      <c r="E1023" s="19"/>
      <c r="F1023" s="19"/>
      <c r="G1023" s="75"/>
      <c r="H1023" s="19"/>
      <c r="BI1023" s="19"/>
    </row>
    <row r="1024" spans="3:61" ht="12.75">
      <c r="C1024" s="9"/>
      <c r="D1024" s="19"/>
      <c r="E1024" s="19"/>
      <c r="F1024" s="19"/>
      <c r="G1024" s="75"/>
      <c r="H1024" s="19"/>
      <c r="BI1024" s="19"/>
    </row>
    <row r="1025" spans="3:61" ht="12.75">
      <c r="C1025" s="9"/>
      <c r="D1025" s="19"/>
      <c r="E1025" s="19"/>
      <c r="F1025" s="19"/>
      <c r="G1025" s="75"/>
      <c r="H1025" s="19"/>
      <c r="BI1025" s="19"/>
    </row>
    <row r="1026" spans="3:61" ht="12.75">
      <c r="C1026" s="9"/>
      <c r="D1026" s="19"/>
      <c r="E1026" s="19"/>
      <c r="F1026" s="19"/>
      <c r="G1026" s="75"/>
      <c r="H1026" s="19"/>
      <c r="BI1026" s="19"/>
    </row>
    <row r="1027" spans="3:61" ht="12.75">
      <c r="C1027" s="9"/>
      <c r="D1027" s="19"/>
      <c r="E1027" s="19"/>
      <c r="F1027" s="19"/>
      <c r="G1027" s="75"/>
      <c r="H1027" s="19"/>
      <c r="BI1027" s="19"/>
    </row>
    <row r="1028" spans="3:61" ht="12.75">
      <c r="C1028" s="9"/>
      <c r="D1028" s="19"/>
      <c r="E1028" s="19"/>
      <c r="F1028" s="19"/>
      <c r="G1028" s="75"/>
      <c r="H1028" s="19"/>
      <c r="BI1028" s="19"/>
    </row>
    <row r="1029" spans="3:61" ht="12.75">
      <c r="C1029" s="9"/>
      <c r="D1029" s="19"/>
      <c r="E1029" s="19"/>
      <c r="F1029" s="19"/>
      <c r="G1029" s="75"/>
      <c r="H1029" s="19"/>
      <c r="BI1029" s="19"/>
    </row>
    <row r="1030" spans="3:61" ht="12.75">
      <c r="C1030" s="9"/>
      <c r="D1030" s="19"/>
      <c r="E1030" s="19"/>
      <c r="F1030" s="19"/>
      <c r="G1030" s="75"/>
      <c r="H1030" s="19"/>
      <c r="BI1030" s="19"/>
    </row>
    <row r="1031" spans="3:61" ht="12.75">
      <c r="C1031" s="9"/>
      <c r="D1031" s="19"/>
      <c r="E1031" s="19"/>
      <c r="F1031" s="19"/>
      <c r="G1031" s="75"/>
      <c r="H1031" s="19"/>
      <c r="BI1031" s="19"/>
    </row>
    <row r="1032" spans="3:61" ht="12.75">
      <c r="C1032" s="9"/>
      <c r="D1032" s="19"/>
      <c r="E1032" s="19"/>
      <c r="F1032" s="19"/>
      <c r="G1032" s="75"/>
      <c r="H1032" s="19"/>
      <c r="BI1032" s="19"/>
    </row>
    <row r="1033" spans="3:61" ht="12.75">
      <c r="C1033" s="9"/>
      <c r="D1033" s="19"/>
      <c r="E1033" s="19"/>
      <c r="F1033" s="19"/>
      <c r="G1033" s="75"/>
      <c r="H1033" s="19"/>
      <c r="BI1033" s="19"/>
    </row>
    <row r="1034" spans="3:61" ht="12.75">
      <c r="C1034" s="9"/>
      <c r="D1034" s="19"/>
      <c r="E1034" s="19"/>
      <c r="F1034" s="19"/>
      <c r="G1034" s="75"/>
      <c r="H1034" s="19"/>
      <c r="BI1034" s="19"/>
    </row>
    <row r="1035" spans="3:61" ht="12.75">
      <c r="C1035" s="9"/>
      <c r="D1035" s="19"/>
      <c r="E1035" s="19"/>
      <c r="F1035" s="19"/>
      <c r="G1035" s="75"/>
      <c r="H1035" s="19"/>
      <c r="BI1035" s="19"/>
    </row>
    <row r="1036" spans="3:61" ht="12.75">
      <c r="C1036" s="9"/>
      <c r="D1036" s="19"/>
      <c r="E1036" s="19"/>
      <c r="F1036" s="19"/>
      <c r="G1036" s="75"/>
      <c r="H1036" s="19"/>
      <c r="BI1036" s="19"/>
    </row>
    <row r="1037" spans="3:61" ht="12.75">
      <c r="C1037" s="9"/>
      <c r="D1037" s="19"/>
      <c r="E1037" s="19"/>
      <c r="F1037" s="19"/>
      <c r="G1037" s="75"/>
      <c r="H1037" s="19"/>
      <c r="BI1037" s="19"/>
    </row>
    <row r="1038" spans="3:61" ht="12.75">
      <c r="C1038" s="9"/>
      <c r="D1038" s="19"/>
      <c r="E1038" s="19"/>
      <c r="F1038" s="19"/>
      <c r="G1038" s="75"/>
      <c r="H1038" s="19"/>
      <c r="BI1038" s="19"/>
    </row>
    <row r="1039" spans="3:61" ht="12.75">
      <c r="C1039" s="9"/>
      <c r="D1039" s="19"/>
      <c r="E1039" s="19"/>
      <c r="F1039" s="19"/>
      <c r="G1039" s="75"/>
      <c r="H1039" s="19"/>
      <c r="BI1039" s="19"/>
    </row>
    <row r="1040" spans="3:61" ht="12.75">
      <c r="C1040" s="9"/>
      <c r="D1040" s="19"/>
      <c r="E1040" s="19"/>
      <c r="F1040" s="19"/>
      <c r="G1040" s="75"/>
      <c r="H1040" s="19"/>
      <c r="BI1040" s="19"/>
    </row>
    <row r="1041" spans="3:61" ht="12.75">
      <c r="C1041" s="9"/>
      <c r="D1041" s="19"/>
      <c r="E1041" s="19"/>
      <c r="F1041" s="19"/>
      <c r="G1041" s="75"/>
      <c r="H1041" s="19"/>
      <c r="BI1041" s="19"/>
    </row>
    <row r="1042" spans="3:61" ht="12.75">
      <c r="C1042" s="9"/>
      <c r="D1042" s="19"/>
      <c r="E1042" s="19"/>
      <c r="F1042" s="19"/>
      <c r="G1042" s="75"/>
      <c r="H1042" s="19"/>
      <c r="BI1042" s="19"/>
    </row>
    <row r="1043" spans="3:61" ht="12.75">
      <c r="C1043" s="9"/>
      <c r="D1043" s="19"/>
      <c r="E1043" s="19"/>
      <c r="F1043" s="19"/>
      <c r="G1043" s="75"/>
      <c r="H1043" s="19"/>
      <c r="BI1043" s="19"/>
    </row>
    <row r="1044" spans="3:61" ht="12.75">
      <c r="C1044" s="9"/>
      <c r="D1044" s="19"/>
      <c r="E1044" s="19"/>
      <c r="F1044" s="19"/>
      <c r="G1044" s="75"/>
      <c r="H1044" s="19"/>
      <c r="BI1044" s="19"/>
    </row>
    <row r="1045" spans="3:61" ht="12.75">
      <c r="C1045" s="9"/>
      <c r="D1045" s="19"/>
      <c r="E1045" s="19"/>
      <c r="F1045" s="19"/>
      <c r="G1045" s="75"/>
      <c r="H1045" s="19"/>
      <c r="BI1045" s="19"/>
    </row>
    <row r="1046" spans="3:61" ht="12.75">
      <c r="C1046" s="9"/>
      <c r="D1046" s="19"/>
      <c r="E1046" s="19"/>
      <c r="F1046" s="19"/>
      <c r="G1046" s="75"/>
      <c r="H1046" s="19"/>
      <c r="BI1046" s="19"/>
    </row>
    <row r="1047" spans="3:61" ht="12.75">
      <c r="C1047" s="9"/>
      <c r="D1047" s="19"/>
      <c r="E1047" s="19"/>
      <c r="F1047" s="19"/>
      <c r="G1047" s="75"/>
      <c r="H1047" s="19"/>
      <c r="BI1047" s="19"/>
    </row>
    <row r="1048" spans="3:61" ht="12.75">
      <c r="C1048" s="9"/>
      <c r="D1048" s="19"/>
      <c r="E1048" s="19"/>
      <c r="F1048" s="19"/>
      <c r="G1048" s="75"/>
      <c r="H1048" s="19"/>
      <c r="BI1048" s="19"/>
    </row>
    <row r="1049" spans="3:61" ht="12.75">
      <c r="C1049" s="9"/>
      <c r="D1049" s="19"/>
      <c r="E1049" s="19"/>
      <c r="F1049" s="19"/>
      <c r="G1049" s="75"/>
      <c r="H1049" s="19"/>
      <c r="BI1049" s="19"/>
    </row>
    <row r="1050" spans="3:61" ht="12.75">
      <c r="C1050" s="9"/>
      <c r="D1050" s="19"/>
      <c r="E1050" s="19"/>
      <c r="F1050" s="19"/>
      <c r="G1050" s="75"/>
      <c r="H1050" s="19"/>
      <c r="BI1050" s="19"/>
    </row>
    <row r="1051" spans="3:61" ht="12.75">
      <c r="C1051" s="9"/>
      <c r="D1051" s="19"/>
      <c r="E1051" s="19"/>
      <c r="F1051" s="19"/>
      <c r="G1051" s="75"/>
      <c r="H1051" s="19"/>
      <c r="BI1051" s="19"/>
    </row>
    <row r="1052" spans="3:61" ht="12.75">
      <c r="C1052" s="9"/>
      <c r="D1052" s="19"/>
      <c r="E1052" s="19"/>
      <c r="F1052" s="19"/>
      <c r="G1052" s="75"/>
      <c r="H1052" s="19"/>
      <c r="BI1052" s="19"/>
    </row>
    <row r="1053" spans="3:61" ht="12.75">
      <c r="C1053" s="9"/>
      <c r="D1053" s="19"/>
      <c r="E1053" s="19"/>
      <c r="F1053" s="19"/>
      <c r="G1053" s="75"/>
      <c r="H1053" s="19"/>
      <c r="BI1053" s="19"/>
    </row>
    <row r="1054" spans="3:61" ht="12.75">
      <c r="C1054" s="9"/>
      <c r="D1054" s="19"/>
      <c r="E1054" s="19"/>
      <c r="F1054" s="19"/>
      <c r="G1054" s="75"/>
      <c r="H1054" s="19"/>
      <c r="BI1054" s="19"/>
    </row>
    <row r="1055" spans="3:61" ht="12.75">
      <c r="C1055" s="9"/>
      <c r="D1055" s="19"/>
      <c r="E1055" s="19"/>
      <c r="F1055" s="19"/>
      <c r="G1055" s="75"/>
      <c r="H1055" s="19"/>
      <c r="BI1055" s="19"/>
    </row>
    <row r="1056" spans="3:61" ht="12.75">
      <c r="C1056" s="9"/>
      <c r="D1056" s="19"/>
      <c r="E1056" s="19"/>
      <c r="F1056" s="19"/>
      <c r="G1056" s="75"/>
      <c r="H1056" s="19"/>
      <c r="BI1056" s="19"/>
    </row>
    <row r="1057" spans="3:61" ht="12.75">
      <c r="C1057" s="9"/>
      <c r="D1057" s="19"/>
      <c r="E1057" s="19"/>
      <c r="F1057" s="19"/>
      <c r="G1057" s="75"/>
      <c r="H1057" s="19"/>
      <c r="BI1057" s="19"/>
    </row>
    <row r="1058" spans="3:61" ht="12.75">
      <c r="C1058" s="9"/>
      <c r="D1058" s="19"/>
      <c r="E1058" s="19"/>
      <c r="F1058" s="19"/>
      <c r="G1058" s="75"/>
      <c r="H1058" s="19"/>
      <c r="BI1058" s="19"/>
    </row>
    <row r="1059" spans="3:61" ht="12.75">
      <c r="C1059" s="9"/>
      <c r="D1059" s="19"/>
      <c r="E1059" s="19"/>
      <c r="F1059" s="19"/>
      <c r="G1059" s="75"/>
      <c r="H1059" s="19"/>
      <c r="BI1059" s="19"/>
    </row>
    <row r="1060" spans="3:61" ht="12.75">
      <c r="C1060" s="9"/>
      <c r="D1060" s="19"/>
      <c r="E1060" s="19"/>
      <c r="F1060" s="19"/>
      <c r="G1060" s="75"/>
      <c r="H1060" s="19"/>
      <c r="BI1060" s="19"/>
    </row>
    <row r="1061" spans="3:61" ht="12.75">
      <c r="C1061" s="9"/>
      <c r="D1061" s="19"/>
      <c r="E1061" s="19"/>
      <c r="F1061" s="19"/>
      <c r="G1061" s="75"/>
      <c r="H1061" s="19"/>
      <c r="BI1061" s="19"/>
    </row>
    <row r="1062" spans="3:61" ht="12.75">
      <c r="C1062" s="9"/>
      <c r="D1062" s="19"/>
      <c r="E1062" s="19"/>
      <c r="F1062" s="19"/>
      <c r="G1062" s="75"/>
      <c r="H1062" s="19"/>
      <c r="BI1062" s="19"/>
    </row>
    <row r="1063" spans="3:61" ht="12.75">
      <c r="C1063" s="9"/>
      <c r="D1063" s="19"/>
      <c r="E1063" s="19"/>
      <c r="F1063" s="19"/>
      <c r="G1063" s="75"/>
      <c r="H1063" s="19"/>
      <c r="BI1063" s="19"/>
    </row>
    <row r="1064" spans="3:61" ht="12.75">
      <c r="C1064" s="9"/>
      <c r="D1064" s="19"/>
      <c r="E1064" s="19"/>
      <c r="F1064" s="19"/>
      <c r="G1064" s="75"/>
      <c r="H1064" s="19"/>
      <c r="BI1064" s="19"/>
    </row>
    <row r="1065" spans="3:61" ht="12.75">
      <c r="C1065" s="9"/>
      <c r="D1065" s="19"/>
      <c r="E1065" s="19"/>
      <c r="F1065" s="19"/>
      <c r="G1065" s="75"/>
      <c r="H1065" s="19"/>
      <c r="BI1065" s="19"/>
    </row>
    <row r="1066" spans="3:61" ht="12.75">
      <c r="C1066" s="9"/>
      <c r="D1066" s="19"/>
      <c r="E1066" s="19"/>
      <c r="F1066" s="19"/>
      <c r="G1066" s="75"/>
      <c r="H1066" s="19"/>
      <c r="BI1066" s="19"/>
    </row>
    <row r="1067" spans="3:61" ht="12.75">
      <c r="C1067" s="9"/>
      <c r="D1067" s="19"/>
      <c r="E1067" s="19"/>
      <c r="F1067" s="19"/>
      <c r="G1067" s="75"/>
      <c r="H1067" s="19"/>
      <c r="BI1067" s="19"/>
    </row>
    <row r="1068" spans="3:61" ht="12.75">
      <c r="C1068" s="9"/>
      <c r="D1068" s="19"/>
      <c r="E1068" s="19"/>
      <c r="F1068" s="19"/>
      <c r="G1068" s="75"/>
      <c r="H1068" s="19"/>
      <c r="BI1068" s="19"/>
    </row>
    <row r="1069" spans="3:61" ht="12.75">
      <c r="C1069" s="9"/>
      <c r="D1069" s="19"/>
      <c r="E1069" s="19"/>
      <c r="F1069" s="19"/>
      <c r="G1069" s="75"/>
      <c r="H1069" s="19"/>
      <c r="BI1069" s="19"/>
    </row>
    <row r="1070" spans="3:61" ht="12.75">
      <c r="C1070" s="9"/>
      <c r="D1070" s="19"/>
      <c r="E1070" s="19"/>
      <c r="F1070" s="19"/>
      <c r="G1070" s="75"/>
      <c r="H1070" s="19"/>
      <c r="BI1070" s="19"/>
    </row>
    <row r="1071" spans="3:61" ht="12.75">
      <c r="C1071" s="9"/>
      <c r="D1071" s="19"/>
      <c r="E1071" s="19"/>
      <c r="F1071" s="19"/>
      <c r="G1071" s="75"/>
      <c r="H1071" s="19"/>
      <c r="BI1071" s="19"/>
    </row>
    <row r="1072" spans="3:61" ht="12.75">
      <c r="C1072" s="9"/>
      <c r="D1072" s="19"/>
      <c r="E1072" s="19"/>
      <c r="F1072" s="19"/>
      <c r="G1072" s="75"/>
      <c r="H1072" s="19"/>
      <c r="BI1072" s="19"/>
    </row>
    <row r="1073" spans="3:61" ht="12.75">
      <c r="C1073" s="9"/>
      <c r="D1073" s="19"/>
      <c r="E1073" s="19"/>
      <c r="F1073" s="19"/>
      <c r="G1073" s="75"/>
      <c r="H1073" s="19"/>
      <c r="BI1073" s="19"/>
    </row>
    <row r="1074" spans="3:61" ht="12.75">
      <c r="C1074" s="9"/>
      <c r="D1074" s="19"/>
      <c r="E1074" s="19"/>
      <c r="F1074" s="19"/>
      <c r="G1074" s="75"/>
      <c r="H1074" s="19"/>
      <c r="BI1074" s="19"/>
    </row>
    <row r="1075" spans="3:61" ht="12.75">
      <c r="C1075" s="9"/>
      <c r="D1075" s="19"/>
      <c r="E1075" s="19"/>
      <c r="F1075" s="19"/>
      <c r="G1075" s="75"/>
      <c r="H1075" s="19"/>
      <c r="BI1075" s="19"/>
    </row>
    <row r="1076" spans="3:61" ht="12.75">
      <c r="C1076" s="9"/>
      <c r="D1076" s="19"/>
      <c r="E1076" s="19"/>
      <c r="F1076" s="19"/>
      <c r="G1076" s="75"/>
      <c r="H1076" s="19"/>
      <c r="BI1076" s="19"/>
    </row>
    <row r="1077" spans="3:61" ht="12.75">
      <c r="C1077" s="9"/>
      <c r="D1077" s="19"/>
      <c r="E1077" s="19"/>
      <c r="F1077" s="19"/>
      <c r="G1077" s="75"/>
      <c r="H1077" s="19"/>
      <c r="BI1077" s="19"/>
    </row>
    <row r="1078" spans="3:61" ht="12.75">
      <c r="C1078" s="9"/>
      <c r="D1078" s="19"/>
      <c r="E1078" s="19"/>
      <c r="F1078" s="19"/>
      <c r="G1078" s="75"/>
      <c r="H1078" s="19"/>
      <c r="BI1078" s="19"/>
    </row>
    <row r="1079" spans="3:61" ht="12.75">
      <c r="C1079" s="9"/>
      <c r="D1079" s="19"/>
      <c r="E1079" s="19"/>
      <c r="F1079" s="19"/>
      <c r="G1079" s="75"/>
      <c r="H1079" s="19"/>
      <c r="BI1079" s="19"/>
    </row>
    <row r="1080" spans="3:61" ht="12.75">
      <c r="C1080" s="9"/>
      <c r="D1080" s="19"/>
      <c r="E1080" s="19"/>
      <c r="F1080" s="19"/>
      <c r="G1080" s="75"/>
      <c r="H1080" s="19"/>
      <c r="BI1080" s="19"/>
    </row>
    <row r="1081" spans="3:61" ht="12.75">
      <c r="C1081" s="9"/>
      <c r="D1081" s="19"/>
      <c r="E1081" s="19"/>
      <c r="F1081" s="19"/>
      <c r="G1081" s="75"/>
      <c r="H1081" s="19"/>
      <c r="BI1081" s="19"/>
    </row>
    <row r="1082" spans="3:61" ht="12.75">
      <c r="C1082" s="9"/>
      <c r="D1082" s="19"/>
      <c r="E1082" s="19"/>
      <c r="F1082" s="19"/>
      <c r="G1082" s="75"/>
      <c r="H1082" s="19"/>
      <c r="BI1082" s="19"/>
    </row>
    <row r="1083" spans="3:61" ht="12.75">
      <c r="C1083" s="9"/>
      <c r="D1083" s="19"/>
      <c r="E1083" s="19"/>
      <c r="F1083" s="19"/>
      <c r="G1083" s="75"/>
      <c r="H1083" s="19"/>
      <c r="BI1083" s="19"/>
    </row>
    <row r="1084" spans="3:61" ht="12.75">
      <c r="C1084" s="9"/>
      <c r="D1084" s="19"/>
      <c r="E1084" s="19"/>
      <c r="F1084" s="19"/>
      <c r="G1084" s="75"/>
      <c r="H1084" s="19"/>
      <c r="BI1084" s="19"/>
    </row>
    <row r="1085" spans="3:61" ht="12.75">
      <c r="C1085" s="9"/>
      <c r="D1085" s="19"/>
      <c r="E1085" s="19"/>
      <c r="F1085" s="19"/>
      <c r="G1085" s="75"/>
      <c r="H1085" s="19"/>
      <c r="BI1085" s="19"/>
    </row>
    <row r="1086" spans="3:61" ht="12.75">
      <c r="C1086" s="9"/>
      <c r="D1086" s="19"/>
      <c r="E1086" s="19"/>
      <c r="F1086" s="19"/>
      <c r="G1086" s="75"/>
      <c r="H1086" s="19"/>
      <c r="BI1086" s="19"/>
    </row>
    <row r="1087" spans="3:61" ht="12.75">
      <c r="C1087" s="9"/>
      <c r="D1087" s="19"/>
      <c r="E1087" s="19"/>
      <c r="F1087" s="19"/>
      <c r="G1087" s="75"/>
      <c r="H1087" s="19"/>
      <c r="BI1087" s="19"/>
    </row>
    <row r="1088" spans="3:61" ht="12.75">
      <c r="C1088" s="9"/>
      <c r="D1088" s="19"/>
      <c r="E1088" s="19"/>
      <c r="F1088" s="19"/>
      <c r="G1088" s="75"/>
      <c r="H1088" s="19"/>
      <c r="BI1088" s="19"/>
    </row>
    <row r="1089" spans="3:61" ht="12.75">
      <c r="C1089" s="9"/>
      <c r="D1089" s="19"/>
      <c r="E1089" s="19"/>
      <c r="F1089" s="19"/>
      <c r="G1089" s="75"/>
      <c r="H1089" s="19"/>
      <c r="BI1089" s="19"/>
    </row>
    <row r="1090" spans="3:61" ht="12.75">
      <c r="C1090" s="9"/>
      <c r="D1090" s="19"/>
      <c r="E1090" s="19"/>
      <c r="F1090" s="19"/>
      <c r="G1090" s="75"/>
      <c r="H1090" s="19"/>
      <c r="BI1090" s="19"/>
    </row>
    <row r="1091" spans="3:61" ht="12.75">
      <c r="C1091" s="9"/>
      <c r="D1091" s="19"/>
      <c r="E1091" s="19"/>
      <c r="F1091" s="19"/>
      <c r="G1091" s="75"/>
      <c r="H1091" s="19"/>
      <c r="BI1091" s="19"/>
    </row>
    <row r="1092" spans="3:61" ht="12.75">
      <c r="C1092" s="9"/>
      <c r="D1092" s="19"/>
      <c r="E1092" s="19"/>
      <c r="F1092" s="19"/>
      <c r="G1092" s="75"/>
      <c r="H1092" s="19"/>
      <c r="BI1092" s="19"/>
    </row>
    <row r="1093" spans="3:61" ht="12.75">
      <c r="C1093" s="9"/>
      <c r="D1093" s="19"/>
      <c r="E1093" s="19"/>
      <c r="F1093" s="19"/>
      <c r="G1093" s="75"/>
      <c r="H1093" s="19"/>
      <c r="BI1093" s="19"/>
    </row>
    <row r="1094" spans="3:61" ht="12.75">
      <c r="C1094" s="9"/>
      <c r="D1094" s="19"/>
      <c r="E1094" s="19"/>
      <c r="F1094" s="19"/>
      <c r="G1094" s="75"/>
      <c r="H1094" s="19"/>
      <c r="BI1094" s="19"/>
    </row>
    <row r="1095" spans="3:61" ht="12.75">
      <c r="C1095" s="9"/>
      <c r="D1095" s="19"/>
      <c r="E1095" s="19"/>
      <c r="F1095" s="19"/>
      <c r="G1095" s="75"/>
      <c r="H1095" s="19"/>
      <c r="BI1095" s="19"/>
    </row>
    <row r="1096" spans="3:61" ht="12.75">
      <c r="C1096" s="9"/>
      <c r="D1096" s="19"/>
      <c r="E1096" s="19"/>
      <c r="F1096" s="19"/>
      <c r="G1096" s="75"/>
      <c r="H1096" s="19"/>
      <c r="BI1096" s="19"/>
    </row>
    <row r="1097" spans="3:61" ht="12.75">
      <c r="C1097" s="9"/>
      <c r="D1097" s="19"/>
      <c r="E1097" s="19"/>
      <c r="F1097" s="19"/>
      <c r="G1097" s="75"/>
      <c r="H1097" s="19"/>
      <c r="BI1097" s="19"/>
    </row>
    <row r="1098" spans="3:61" ht="12.75">
      <c r="C1098" s="9"/>
      <c r="D1098" s="19"/>
      <c r="E1098" s="19"/>
      <c r="F1098" s="19"/>
      <c r="G1098" s="75"/>
      <c r="H1098" s="19"/>
      <c r="BI1098" s="19"/>
    </row>
    <row r="1099" spans="3:61" ht="12.75">
      <c r="C1099" s="9"/>
      <c r="D1099" s="19"/>
      <c r="E1099" s="19"/>
      <c r="F1099" s="19"/>
      <c r="G1099" s="75"/>
      <c r="H1099" s="19"/>
      <c r="BI1099" s="19"/>
    </row>
    <row r="1100" spans="3:61" ht="12.75">
      <c r="C1100" s="9"/>
      <c r="D1100" s="19"/>
      <c r="E1100" s="19"/>
      <c r="F1100" s="19"/>
      <c r="G1100" s="75"/>
      <c r="H1100" s="19"/>
      <c r="BI1100" s="19"/>
    </row>
    <row r="1101" spans="3:61" ht="12.75">
      <c r="C1101" s="9"/>
      <c r="D1101" s="19"/>
      <c r="E1101" s="19"/>
      <c r="F1101" s="19"/>
      <c r="G1101" s="75"/>
      <c r="H1101" s="19"/>
      <c r="BI1101" s="19"/>
    </row>
    <row r="1102" spans="3:61" ht="12.75">
      <c r="C1102" s="9"/>
      <c r="D1102" s="19"/>
      <c r="E1102" s="19"/>
      <c r="F1102" s="19"/>
      <c r="G1102" s="75"/>
      <c r="H1102" s="19"/>
      <c r="BI1102" s="19"/>
    </row>
    <row r="1103" spans="3:61" ht="12.75">
      <c r="C1103" s="9"/>
      <c r="D1103" s="19"/>
      <c r="E1103" s="19"/>
      <c r="F1103" s="19"/>
      <c r="G1103" s="75"/>
      <c r="H1103" s="19"/>
      <c r="BI1103" s="19"/>
    </row>
    <row r="1104" spans="3:61" ht="12.75">
      <c r="C1104" s="9"/>
      <c r="D1104" s="19"/>
      <c r="E1104" s="19"/>
      <c r="F1104" s="19"/>
      <c r="G1104" s="75"/>
      <c r="H1104" s="19"/>
      <c r="BI1104" s="19"/>
    </row>
    <row r="1105" spans="3:61" ht="12.75">
      <c r="C1105" s="9"/>
      <c r="D1105" s="19"/>
      <c r="E1105" s="19"/>
      <c r="F1105" s="19"/>
      <c r="G1105" s="75"/>
      <c r="H1105" s="19"/>
      <c r="BI1105" s="19"/>
    </row>
    <row r="1106" spans="3:61" ht="12.75">
      <c r="C1106" s="9"/>
      <c r="D1106" s="19"/>
      <c r="E1106" s="19"/>
      <c r="F1106" s="19"/>
      <c r="G1106" s="75"/>
      <c r="H1106" s="19"/>
      <c r="BI1106" s="19"/>
    </row>
    <row r="1107" spans="3:61" ht="12.75">
      <c r="C1107" s="9"/>
      <c r="D1107" s="19"/>
      <c r="E1107" s="19"/>
      <c r="F1107" s="19"/>
      <c r="G1107" s="75"/>
      <c r="H1107" s="19"/>
      <c r="BI1107" s="19"/>
    </row>
    <row r="1108" spans="3:61" ht="12.75">
      <c r="C1108" s="9"/>
      <c r="D1108" s="19"/>
      <c r="E1108" s="19"/>
      <c r="F1108" s="19"/>
      <c r="G1108" s="75"/>
      <c r="H1108" s="19"/>
      <c r="BI1108" s="19"/>
    </row>
    <row r="1109" spans="3:61" ht="12.75">
      <c r="C1109" s="9"/>
      <c r="D1109" s="19"/>
      <c r="E1109" s="19"/>
      <c r="F1109" s="19"/>
      <c r="G1109" s="75"/>
      <c r="H1109" s="19"/>
      <c r="BI1109" s="19"/>
    </row>
    <row r="1110" spans="3:61" ht="12.75">
      <c r="C1110" s="9"/>
      <c r="D1110" s="19"/>
      <c r="E1110" s="19"/>
      <c r="F1110" s="19"/>
      <c r="G1110" s="75"/>
      <c r="H1110" s="19"/>
      <c r="BI1110" s="19"/>
    </row>
    <row r="1111" spans="3:61" ht="12.75">
      <c r="C1111" s="9"/>
      <c r="D1111" s="19"/>
      <c r="E1111" s="19"/>
      <c r="F1111" s="19"/>
      <c r="G1111" s="75"/>
      <c r="H1111" s="19"/>
      <c r="BI1111" s="19"/>
    </row>
    <row r="1112" spans="3:61" ht="12.75">
      <c r="C1112" s="9"/>
      <c r="D1112" s="19"/>
      <c r="E1112" s="19"/>
      <c r="F1112" s="19"/>
      <c r="G1112" s="75"/>
      <c r="H1112" s="19"/>
      <c r="BI1112" s="19"/>
    </row>
    <row r="1113" spans="3:61" ht="12.75">
      <c r="C1113" s="9"/>
      <c r="D1113" s="19"/>
      <c r="E1113" s="19"/>
      <c r="F1113" s="19"/>
      <c r="G1113" s="75"/>
      <c r="H1113" s="19"/>
      <c r="BI1113" s="19"/>
    </row>
    <row r="1114" spans="3:61" ht="12.75">
      <c r="C1114" s="9"/>
      <c r="D1114" s="19"/>
      <c r="E1114" s="19"/>
      <c r="F1114" s="19"/>
      <c r="G1114" s="75"/>
      <c r="H1114" s="19"/>
      <c r="BI1114" s="19"/>
    </row>
    <row r="1115" spans="3:61" ht="12.75">
      <c r="C1115" s="9"/>
      <c r="D1115" s="19"/>
      <c r="E1115" s="19"/>
      <c r="F1115" s="19"/>
      <c r="G1115" s="75"/>
      <c r="H1115" s="19"/>
      <c r="BI1115" s="19"/>
    </row>
    <row r="1116" spans="3:61" ht="12.75">
      <c r="C1116" s="9"/>
      <c r="D1116" s="19"/>
      <c r="E1116" s="19"/>
      <c r="F1116" s="19"/>
      <c r="G1116" s="75"/>
      <c r="H1116" s="19"/>
      <c r="BI1116" s="19"/>
    </row>
    <row r="1117" spans="3:61" ht="12.75">
      <c r="C1117" s="9"/>
      <c r="D1117" s="19"/>
      <c r="E1117" s="19"/>
      <c r="F1117" s="19"/>
      <c r="G1117" s="75"/>
      <c r="H1117" s="19"/>
      <c r="BI1117" s="19"/>
    </row>
    <row r="1118" spans="3:61" ht="12.75">
      <c r="C1118" s="9"/>
      <c r="D1118" s="19"/>
      <c r="E1118" s="19"/>
      <c r="F1118" s="19"/>
      <c r="G1118" s="75"/>
      <c r="H1118" s="19"/>
      <c r="BI1118" s="19"/>
    </row>
    <row r="1119" spans="3:61" ht="12.75">
      <c r="C1119" s="9"/>
      <c r="D1119" s="19"/>
      <c r="E1119" s="19"/>
      <c r="F1119" s="19"/>
      <c r="G1119" s="75"/>
      <c r="H1119" s="19"/>
      <c r="BI1119" s="19"/>
    </row>
    <row r="1120" spans="3:61" ht="12.75">
      <c r="C1120" s="9"/>
      <c r="D1120" s="19"/>
      <c r="E1120" s="19"/>
      <c r="F1120" s="19"/>
      <c r="G1120" s="75"/>
      <c r="H1120" s="19"/>
      <c r="BI1120" s="19"/>
    </row>
    <row r="1121" spans="3:61" ht="12.75">
      <c r="C1121" s="9"/>
      <c r="D1121" s="19"/>
      <c r="E1121" s="19"/>
      <c r="F1121" s="19"/>
      <c r="G1121" s="75"/>
      <c r="H1121" s="19"/>
      <c r="BI1121" s="19"/>
    </row>
    <row r="1122" spans="3:61" ht="12.75">
      <c r="C1122" s="9"/>
      <c r="D1122" s="19"/>
      <c r="E1122" s="19"/>
      <c r="F1122" s="19"/>
      <c r="G1122" s="75"/>
      <c r="H1122" s="19"/>
      <c r="BI1122" s="19"/>
    </row>
    <row r="1123" spans="3:61" ht="12.75">
      <c r="C1123" s="9"/>
      <c r="D1123" s="19"/>
      <c r="E1123" s="19"/>
      <c r="F1123" s="19"/>
      <c r="G1123" s="75"/>
      <c r="H1123" s="19"/>
      <c r="BI1123" s="19"/>
    </row>
    <row r="1124" spans="3:61" ht="12.75">
      <c r="C1124" s="9"/>
      <c r="D1124" s="19"/>
      <c r="E1124" s="19"/>
      <c r="F1124" s="19"/>
      <c r="G1124" s="75"/>
      <c r="H1124" s="19"/>
      <c r="BI1124" s="19"/>
    </row>
    <row r="1125" spans="3:61" ht="12.75">
      <c r="C1125" s="9"/>
      <c r="D1125" s="19"/>
      <c r="E1125" s="19"/>
      <c r="F1125" s="19"/>
      <c r="G1125" s="75"/>
      <c r="H1125" s="19"/>
      <c r="BI1125" s="19"/>
    </row>
    <row r="1126" spans="3:61" ht="12.75">
      <c r="C1126" s="9"/>
      <c r="D1126" s="19"/>
      <c r="E1126" s="19"/>
      <c r="F1126" s="19"/>
      <c r="G1126" s="75"/>
      <c r="H1126" s="19"/>
      <c r="BI1126" s="19"/>
    </row>
    <row r="1127" spans="3:61" ht="12.75">
      <c r="C1127" s="9"/>
      <c r="D1127" s="19"/>
      <c r="E1127" s="19"/>
      <c r="F1127" s="19"/>
      <c r="G1127" s="75"/>
      <c r="H1127" s="19"/>
      <c r="BI1127" s="19"/>
    </row>
    <row r="1128" spans="3:61" ht="12.75">
      <c r="C1128" s="9"/>
      <c r="D1128" s="19"/>
      <c r="E1128" s="19"/>
      <c r="F1128" s="19"/>
      <c r="G1128" s="75"/>
      <c r="H1128" s="19"/>
      <c r="BI1128" s="19"/>
    </row>
    <row r="1129" spans="3:61" ht="12.75">
      <c r="C1129" s="9"/>
      <c r="D1129" s="19"/>
      <c r="E1129" s="19"/>
      <c r="F1129" s="19"/>
      <c r="G1129" s="75"/>
      <c r="H1129" s="19"/>
      <c r="BI1129" s="19"/>
    </row>
    <row r="1130" spans="3:61" ht="12.75">
      <c r="C1130" s="9"/>
      <c r="D1130" s="19"/>
      <c r="E1130" s="19"/>
      <c r="F1130" s="19"/>
      <c r="G1130" s="75"/>
      <c r="H1130" s="19"/>
      <c r="BI1130" s="19"/>
    </row>
    <row r="1131" spans="3:61" ht="12.75">
      <c r="C1131" s="9"/>
      <c r="D1131" s="19"/>
      <c r="E1131" s="19"/>
      <c r="F1131" s="19"/>
      <c r="G1131" s="75"/>
      <c r="H1131" s="19"/>
      <c r="BI1131" s="19"/>
    </row>
    <row r="1132" spans="3:61" ht="12.75">
      <c r="C1132" s="9"/>
      <c r="D1132" s="19"/>
      <c r="E1132" s="19"/>
      <c r="F1132" s="19"/>
      <c r="G1132" s="75"/>
      <c r="H1132" s="19"/>
      <c r="BI1132" s="19"/>
    </row>
    <row r="1133" spans="3:61" ht="12.75">
      <c r="C1133" s="9"/>
      <c r="D1133" s="19"/>
      <c r="E1133" s="19"/>
      <c r="F1133" s="19"/>
      <c r="G1133" s="75"/>
      <c r="H1133" s="19"/>
      <c r="BI1133" s="19"/>
    </row>
    <row r="1134" spans="3:61" ht="12.75">
      <c r="C1134" s="9"/>
      <c r="D1134" s="19"/>
      <c r="E1134" s="19"/>
      <c r="F1134" s="19"/>
      <c r="G1134" s="75"/>
      <c r="H1134" s="19"/>
      <c r="BI1134" s="19"/>
    </row>
    <row r="1135" spans="3:61" ht="12.75">
      <c r="C1135" s="9"/>
      <c r="D1135" s="19"/>
      <c r="E1135" s="19"/>
      <c r="F1135" s="19"/>
      <c r="G1135" s="75"/>
      <c r="H1135" s="19"/>
      <c r="BI1135" s="19"/>
    </row>
    <row r="1136" spans="3:61" ht="12.75">
      <c r="C1136" s="9"/>
      <c r="D1136" s="19"/>
      <c r="E1136" s="19"/>
      <c r="F1136" s="19"/>
      <c r="G1136" s="75"/>
      <c r="H1136" s="19"/>
      <c r="BI1136" s="19"/>
    </row>
    <row r="1137" spans="3:61" ht="12.75">
      <c r="C1137" s="9"/>
      <c r="D1137" s="19"/>
      <c r="E1137" s="19"/>
      <c r="F1137" s="19"/>
      <c r="G1137" s="75"/>
      <c r="H1137" s="19"/>
      <c r="BI1137" s="19"/>
    </row>
    <row r="1138" spans="3:61" ht="12.75">
      <c r="C1138" s="9"/>
      <c r="D1138" s="19"/>
      <c r="E1138" s="19"/>
      <c r="F1138" s="19"/>
      <c r="G1138" s="75"/>
      <c r="H1138" s="19"/>
      <c r="BI1138" s="19"/>
    </row>
    <row r="1139" spans="3:61" ht="12.75">
      <c r="C1139" s="9"/>
      <c r="D1139" s="19"/>
      <c r="E1139" s="19"/>
      <c r="F1139" s="19"/>
      <c r="G1139" s="75"/>
      <c r="H1139" s="19"/>
      <c r="BI1139" s="19"/>
    </row>
    <row r="1140" spans="3:61" ht="12.75">
      <c r="C1140" s="9"/>
      <c r="D1140" s="19"/>
      <c r="E1140" s="19"/>
      <c r="F1140" s="19"/>
      <c r="G1140" s="75"/>
      <c r="H1140" s="19"/>
      <c r="BI1140" s="19"/>
    </row>
    <row r="1141" spans="3:61" ht="12.75">
      <c r="C1141" s="9"/>
      <c r="D1141" s="19"/>
      <c r="E1141" s="19"/>
      <c r="F1141" s="19"/>
      <c r="G1141" s="75"/>
      <c r="H1141" s="19"/>
      <c r="BI1141" s="19"/>
    </row>
    <row r="1142" spans="3:61" ht="12.75">
      <c r="C1142" s="9"/>
      <c r="D1142" s="19"/>
      <c r="E1142" s="19"/>
      <c r="F1142" s="19"/>
      <c r="G1142" s="75"/>
      <c r="H1142" s="19"/>
      <c r="BI1142" s="19"/>
    </row>
    <row r="1143" spans="3:61" ht="12.75">
      <c r="C1143" s="9"/>
      <c r="D1143" s="19"/>
      <c r="E1143" s="19"/>
      <c r="F1143" s="19"/>
      <c r="G1143" s="75"/>
      <c r="H1143" s="19"/>
      <c r="BI1143" s="19"/>
    </row>
    <row r="1144" spans="3:61" ht="12.75">
      <c r="C1144" s="9"/>
      <c r="D1144" s="19"/>
      <c r="E1144" s="19"/>
      <c r="F1144" s="19"/>
      <c r="G1144" s="75"/>
      <c r="H1144" s="19"/>
      <c r="BI1144" s="19"/>
    </row>
    <row r="1145" spans="3:61" ht="12.75">
      <c r="C1145" s="9"/>
      <c r="D1145" s="19"/>
      <c r="E1145" s="19"/>
      <c r="F1145" s="19"/>
      <c r="G1145" s="75"/>
      <c r="H1145" s="19"/>
      <c r="BI1145" s="19"/>
    </row>
    <row r="1146" spans="3:61" ht="12.75">
      <c r="C1146" s="9"/>
      <c r="D1146" s="19"/>
      <c r="E1146" s="19"/>
      <c r="F1146" s="19"/>
      <c r="G1146" s="75"/>
      <c r="H1146" s="19"/>
      <c r="BI1146" s="19"/>
    </row>
    <row r="1147" spans="3:61" ht="12.75">
      <c r="C1147" s="9"/>
      <c r="D1147" s="19"/>
      <c r="E1147" s="19"/>
      <c r="F1147" s="19"/>
      <c r="G1147" s="75"/>
      <c r="H1147" s="19"/>
      <c r="BI1147" s="19"/>
    </row>
    <row r="1148" spans="3:61" ht="12.75">
      <c r="C1148" s="9"/>
      <c r="D1148" s="19"/>
      <c r="E1148" s="19"/>
      <c r="F1148" s="19"/>
      <c r="G1148" s="75"/>
      <c r="H1148" s="19"/>
      <c r="BI1148" s="19"/>
    </row>
    <row r="1149" spans="3:61" ht="12.75">
      <c r="C1149" s="9"/>
      <c r="D1149" s="19"/>
      <c r="E1149" s="19"/>
      <c r="F1149" s="19"/>
      <c r="G1149" s="75"/>
      <c r="H1149" s="19"/>
      <c r="BI1149" s="19"/>
    </row>
    <row r="1150" spans="3:61" ht="12.75">
      <c r="C1150" s="9"/>
      <c r="D1150" s="19"/>
      <c r="E1150" s="19"/>
      <c r="F1150" s="19"/>
      <c r="G1150" s="75"/>
      <c r="H1150" s="19"/>
      <c r="BI1150" s="19"/>
    </row>
    <row r="1151" spans="3:61" ht="12.75">
      <c r="C1151" s="9"/>
      <c r="D1151" s="19"/>
      <c r="E1151" s="19"/>
      <c r="F1151" s="19"/>
      <c r="G1151" s="75"/>
      <c r="H1151" s="19"/>
      <c r="BI1151" s="19"/>
    </row>
    <row r="1152" spans="3:61" ht="12.75">
      <c r="C1152" s="9"/>
      <c r="D1152" s="19"/>
      <c r="E1152" s="19"/>
      <c r="F1152" s="19"/>
      <c r="G1152" s="75"/>
      <c r="H1152" s="19"/>
      <c r="BI1152" s="19"/>
    </row>
    <row r="1153" spans="3:61" ht="12.75">
      <c r="C1153" s="9"/>
      <c r="D1153" s="19"/>
      <c r="E1153" s="19"/>
      <c r="F1153" s="19"/>
      <c r="G1153" s="75"/>
      <c r="H1153" s="19"/>
      <c r="BI1153" s="19"/>
    </row>
    <row r="1154" spans="3:61" ht="12.75">
      <c r="C1154" s="9"/>
      <c r="D1154" s="19"/>
      <c r="E1154" s="19"/>
      <c r="F1154" s="19"/>
      <c r="G1154" s="75"/>
      <c r="H1154" s="19"/>
      <c r="BI1154" s="19"/>
    </row>
    <row r="1155" spans="3:61" ht="12.75">
      <c r="C1155" s="9"/>
      <c r="D1155" s="19"/>
      <c r="E1155" s="19"/>
      <c r="F1155" s="19"/>
      <c r="G1155" s="75"/>
      <c r="H1155" s="19"/>
      <c r="BI1155" s="19"/>
    </row>
    <row r="1156" spans="3:61" ht="12.75">
      <c r="C1156" s="9"/>
      <c r="D1156" s="19"/>
      <c r="E1156" s="19"/>
      <c r="F1156" s="19"/>
      <c r="G1156" s="75"/>
      <c r="H1156" s="19"/>
      <c r="BI1156" s="19"/>
    </row>
    <row r="1157" spans="3:61" ht="12.75">
      <c r="C1157" s="9"/>
      <c r="D1157" s="19"/>
      <c r="E1157" s="19"/>
      <c r="F1157" s="19"/>
      <c r="G1157" s="75"/>
      <c r="H1157" s="19"/>
      <c r="BI1157" s="19"/>
    </row>
    <row r="1158" spans="3:61" ht="12.75">
      <c r="C1158" s="9"/>
      <c r="D1158" s="19"/>
      <c r="E1158" s="19"/>
      <c r="F1158" s="19"/>
      <c r="G1158" s="75"/>
      <c r="H1158" s="19"/>
      <c r="BI1158" s="19"/>
    </row>
    <row r="1159" spans="3:61" ht="12.75">
      <c r="C1159" s="9"/>
      <c r="D1159" s="19"/>
      <c r="E1159" s="19"/>
      <c r="F1159" s="19"/>
      <c r="G1159" s="75"/>
      <c r="H1159" s="19"/>
      <c r="BI1159" s="19"/>
    </row>
    <row r="1160" spans="3:61" ht="12.75">
      <c r="C1160" s="9"/>
      <c r="D1160" s="19"/>
      <c r="E1160" s="19"/>
      <c r="F1160" s="19"/>
      <c r="G1160" s="75"/>
      <c r="H1160" s="19"/>
      <c r="BI1160" s="19"/>
    </row>
    <row r="1161" spans="3:61" ht="12.75">
      <c r="C1161" s="9"/>
      <c r="D1161" s="19"/>
      <c r="E1161" s="19"/>
      <c r="F1161" s="19"/>
      <c r="G1161" s="75"/>
      <c r="H1161" s="19"/>
      <c r="BI1161" s="19"/>
    </row>
    <row r="1162" spans="3:61" ht="12.75">
      <c r="C1162" s="9"/>
      <c r="D1162" s="19"/>
      <c r="E1162" s="19"/>
      <c r="F1162" s="19"/>
      <c r="G1162" s="75"/>
      <c r="H1162" s="19"/>
      <c r="BI1162" s="19"/>
    </row>
    <row r="1163" spans="3:61" ht="12.75">
      <c r="C1163" s="9"/>
      <c r="D1163" s="19"/>
      <c r="E1163" s="19"/>
      <c r="F1163" s="19"/>
      <c r="G1163" s="75"/>
      <c r="H1163" s="19"/>
      <c r="BI1163" s="19"/>
    </row>
    <row r="1164" spans="3:61" ht="12.75">
      <c r="C1164" s="9"/>
      <c r="D1164" s="19"/>
      <c r="E1164" s="19"/>
      <c r="F1164" s="19"/>
      <c r="G1164" s="75"/>
      <c r="H1164" s="19"/>
      <c r="BI1164" s="19"/>
    </row>
    <row r="1165" spans="3:61" ht="12.75">
      <c r="C1165" s="9"/>
      <c r="D1165" s="19"/>
      <c r="E1165" s="19"/>
      <c r="F1165" s="19"/>
      <c r="G1165" s="75"/>
      <c r="H1165" s="19"/>
      <c r="BI1165" s="19"/>
    </row>
    <row r="1166" spans="3:61" ht="12.75">
      <c r="C1166" s="9"/>
      <c r="D1166" s="19"/>
      <c r="E1166" s="19"/>
      <c r="F1166" s="19"/>
      <c r="G1166" s="75"/>
      <c r="H1166" s="19"/>
      <c r="BI1166" s="19"/>
    </row>
    <row r="1167" spans="3:61" ht="12.75">
      <c r="C1167" s="9"/>
      <c r="D1167" s="19"/>
      <c r="E1167" s="19"/>
      <c r="F1167" s="19"/>
      <c r="G1167" s="75"/>
      <c r="H1167" s="19"/>
      <c r="BI1167" s="19"/>
    </row>
    <row r="1168" spans="3:61" ht="12.75">
      <c r="C1168" s="9"/>
      <c r="D1168" s="19"/>
      <c r="E1168" s="19"/>
      <c r="F1168" s="19"/>
      <c r="G1168" s="75"/>
      <c r="H1168" s="19"/>
      <c r="BI1168" s="19"/>
    </row>
    <row r="1169" spans="3:61" ht="12.75">
      <c r="C1169" s="9"/>
      <c r="D1169" s="19"/>
      <c r="E1169" s="19"/>
      <c r="F1169" s="19"/>
      <c r="G1169" s="75"/>
      <c r="H1169" s="19"/>
      <c r="BI1169" s="19"/>
    </row>
    <row r="1170" spans="3:61" ht="12.75">
      <c r="C1170" s="9"/>
      <c r="D1170" s="19"/>
      <c r="E1170" s="19"/>
      <c r="F1170" s="19"/>
      <c r="G1170" s="75"/>
      <c r="H1170" s="19"/>
      <c r="BI1170" s="19"/>
    </row>
    <row r="1171" spans="3:61" ht="12.75">
      <c r="C1171" s="9"/>
      <c r="D1171" s="19"/>
      <c r="E1171" s="19"/>
      <c r="F1171" s="19"/>
      <c r="G1171" s="75"/>
      <c r="H1171" s="19"/>
      <c r="BI1171" s="19"/>
    </row>
    <row r="1172" spans="3:61" ht="12.75">
      <c r="C1172" s="9"/>
      <c r="D1172" s="19"/>
      <c r="E1172" s="19"/>
      <c r="F1172" s="19"/>
      <c r="G1172" s="75"/>
      <c r="H1172" s="19"/>
      <c r="BI1172" s="19"/>
    </row>
    <row r="1173" spans="3:61" ht="12.75">
      <c r="C1173" s="9"/>
      <c r="D1173" s="19"/>
      <c r="E1173" s="19"/>
      <c r="F1173" s="19"/>
      <c r="G1173" s="75"/>
      <c r="H1173" s="19"/>
      <c r="BI1173" s="19"/>
    </row>
    <row r="1174" spans="3:61" ht="12.75">
      <c r="C1174" s="9"/>
      <c r="D1174" s="19"/>
      <c r="E1174" s="19"/>
      <c r="F1174" s="19"/>
      <c r="G1174" s="75"/>
      <c r="H1174" s="19"/>
      <c r="BI1174" s="19"/>
    </row>
    <row r="1175" spans="3:61" ht="12.75">
      <c r="C1175" s="9"/>
      <c r="D1175" s="19"/>
      <c r="E1175" s="19"/>
      <c r="F1175" s="19"/>
      <c r="G1175" s="75"/>
      <c r="H1175" s="19"/>
      <c r="BI1175" s="19"/>
    </row>
    <row r="1176" spans="3:61" ht="12.75">
      <c r="C1176" s="9"/>
      <c r="D1176" s="19"/>
      <c r="E1176" s="19"/>
      <c r="F1176" s="19"/>
      <c r="G1176" s="75"/>
      <c r="H1176" s="19"/>
      <c r="BI1176" s="19"/>
    </row>
    <row r="1177" spans="3:61" ht="12.75">
      <c r="C1177" s="9"/>
      <c r="D1177" s="19"/>
      <c r="E1177" s="19"/>
      <c r="F1177" s="19"/>
      <c r="G1177" s="75"/>
      <c r="H1177" s="19"/>
      <c r="BI1177" s="19"/>
    </row>
    <row r="1178" spans="3:61" ht="12.75">
      <c r="C1178" s="9"/>
      <c r="D1178" s="19"/>
      <c r="E1178" s="19"/>
      <c r="F1178" s="19"/>
      <c r="G1178" s="75"/>
      <c r="H1178" s="19"/>
      <c r="BI1178" s="19"/>
    </row>
    <row r="1179" spans="3:61" ht="12.75">
      <c r="C1179" s="9"/>
      <c r="D1179" s="19"/>
      <c r="E1179" s="19"/>
      <c r="F1179" s="19"/>
      <c r="G1179" s="75"/>
      <c r="H1179" s="19"/>
      <c r="BI1179" s="19"/>
    </row>
    <row r="1180" spans="3:61" ht="12.75">
      <c r="C1180" s="9"/>
      <c r="D1180" s="19"/>
      <c r="E1180" s="19"/>
      <c r="F1180" s="19"/>
      <c r="G1180" s="75"/>
      <c r="H1180" s="19"/>
      <c r="BI1180" s="19"/>
    </row>
    <row r="1181" spans="3:61" ht="12.75">
      <c r="C1181" s="9"/>
      <c r="D1181" s="19"/>
      <c r="E1181" s="19"/>
      <c r="F1181" s="19"/>
      <c r="G1181" s="75"/>
      <c r="H1181" s="19"/>
      <c r="BI1181" s="19"/>
    </row>
    <row r="1182" spans="3:61" ht="12.75">
      <c r="C1182" s="9"/>
      <c r="D1182" s="19"/>
      <c r="E1182" s="19"/>
      <c r="F1182" s="19"/>
      <c r="G1182" s="75"/>
      <c r="H1182" s="19"/>
      <c r="BI1182" s="19"/>
    </row>
    <row r="1183" spans="3:61" ht="12.75">
      <c r="C1183" s="9"/>
      <c r="D1183" s="19"/>
      <c r="E1183" s="19"/>
      <c r="F1183" s="19"/>
      <c r="G1183" s="75"/>
      <c r="H1183" s="19"/>
      <c r="BI1183" s="19"/>
    </row>
    <row r="1184" spans="3:61" ht="12.75">
      <c r="C1184" s="9"/>
      <c r="D1184" s="19"/>
      <c r="E1184" s="19"/>
      <c r="F1184" s="19"/>
      <c r="G1184" s="75"/>
      <c r="H1184" s="19"/>
      <c r="BI1184" s="19"/>
    </row>
    <row r="1185" spans="3:61" ht="12.75">
      <c r="C1185" s="9"/>
      <c r="D1185" s="19"/>
      <c r="E1185" s="19"/>
      <c r="F1185" s="19"/>
      <c r="G1185" s="75"/>
      <c r="H1185" s="19"/>
      <c r="BI1185" s="19"/>
    </row>
    <row r="1186" spans="3:61" ht="12.75">
      <c r="C1186" s="9"/>
      <c r="D1186" s="19"/>
      <c r="E1186" s="19"/>
      <c r="F1186" s="19"/>
      <c r="G1186" s="75"/>
      <c r="H1186" s="19"/>
      <c r="BI1186" s="19"/>
    </row>
    <row r="1187" spans="3:61" ht="12.75">
      <c r="C1187" s="9"/>
      <c r="D1187" s="19"/>
      <c r="E1187" s="19"/>
      <c r="F1187" s="19"/>
      <c r="G1187" s="75"/>
      <c r="H1187" s="19"/>
      <c r="BI1187" s="19"/>
    </row>
    <row r="1188" spans="3:61" ht="12.75">
      <c r="C1188" s="9"/>
      <c r="D1188" s="19"/>
      <c r="E1188" s="19"/>
      <c r="F1188" s="19"/>
      <c r="G1188" s="75"/>
      <c r="H1188" s="19"/>
      <c r="BI1188" s="19"/>
    </row>
    <row r="1189" spans="3:61" ht="12.75">
      <c r="C1189" s="9"/>
      <c r="D1189" s="19"/>
      <c r="E1189" s="19"/>
      <c r="F1189" s="19"/>
      <c r="G1189" s="75"/>
      <c r="H1189" s="19"/>
      <c r="BI1189" s="19"/>
    </row>
    <row r="1190" spans="3:61" ht="12.75">
      <c r="C1190" s="9"/>
      <c r="D1190" s="19"/>
      <c r="E1190" s="19"/>
      <c r="F1190" s="19"/>
      <c r="G1190" s="75"/>
      <c r="H1190" s="19"/>
      <c r="BI1190" s="19"/>
    </row>
    <row r="1191" spans="3:61" ht="12.75">
      <c r="C1191" s="9"/>
      <c r="D1191" s="19"/>
      <c r="E1191" s="19"/>
      <c r="F1191" s="19"/>
      <c r="G1191" s="75"/>
      <c r="H1191" s="19"/>
      <c r="BI1191" s="19"/>
    </row>
    <row r="1192" spans="3:61" ht="12.75">
      <c r="C1192" s="9"/>
      <c r="D1192" s="19"/>
      <c r="E1192" s="19"/>
      <c r="F1192" s="19"/>
      <c r="G1192" s="75"/>
      <c r="H1192" s="19"/>
      <c r="BI1192" s="19"/>
    </row>
    <row r="1193" spans="3:61" ht="12.75">
      <c r="C1193" s="9"/>
      <c r="D1193" s="19"/>
      <c r="E1193" s="19"/>
      <c r="F1193" s="19"/>
      <c r="G1193" s="75"/>
      <c r="H1193" s="19"/>
      <c r="BI1193" s="19"/>
    </row>
    <row r="1194" spans="3:61" ht="12.75">
      <c r="C1194" s="9"/>
      <c r="D1194" s="19"/>
      <c r="E1194" s="19"/>
      <c r="F1194" s="19"/>
      <c r="G1194" s="75"/>
      <c r="H1194" s="19"/>
      <c r="BI1194" s="19"/>
    </row>
    <row r="1195" spans="3:61" ht="12.75">
      <c r="C1195" s="9"/>
      <c r="D1195" s="19"/>
      <c r="E1195" s="19"/>
      <c r="F1195" s="19"/>
      <c r="G1195" s="75"/>
      <c r="H1195" s="19"/>
      <c r="BI1195" s="19"/>
    </row>
    <row r="1196" spans="3:61" ht="12.75">
      <c r="C1196" s="9"/>
      <c r="D1196" s="19"/>
      <c r="E1196" s="19"/>
      <c r="F1196" s="19"/>
      <c r="G1196" s="75"/>
      <c r="H1196" s="19"/>
      <c r="BI1196" s="19"/>
    </row>
    <row r="1197" spans="3:61" ht="12.75">
      <c r="C1197" s="9"/>
      <c r="D1197" s="19"/>
      <c r="E1197" s="19"/>
      <c r="F1197" s="19"/>
      <c r="G1197" s="75"/>
      <c r="H1197" s="19"/>
      <c r="BI1197" s="19"/>
    </row>
    <row r="1198" spans="3:61" ht="12.75">
      <c r="C1198" s="9"/>
      <c r="D1198" s="19"/>
      <c r="E1198" s="19"/>
      <c r="F1198" s="19"/>
      <c r="G1198" s="75"/>
      <c r="H1198" s="19"/>
      <c r="BI1198" s="19"/>
    </row>
    <row r="1199" spans="3:61" ht="12.75">
      <c r="C1199" s="9"/>
      <c r="D1199" s="19"/>
      <c r="E1199" s="19"/>
      <c r="F1199" s="19"/>
      <c r="G1199" s="75"/>
      <c r="H1199" s="19"/>
      <c r="BI1199" s="19"/>
    </row>
    <row r="1200" spans="3:61" ht="12.75">
      <c r="C1200" s="9"/>
      <c r="D1200" s="19"/>
      <c r="E1200" s="19"/>
      <c r="F1200" s="19"/>
      <c r="G1200" s="75"/>
      <c r="H1200" s="19"/>
      <c r="BI1200" s="19"/>
    </row>
    <row r="1201" spans="3:61" ht="12.75">
      <c r="C1201" s="9"/>
      <c r="D1201" s="19"/>
      <c r="E1201" s="19"/>
      <c r="F1201" s="19"/>
      <c r="G1201" s="75"/>
      <c r="H1201" s="19"/>
      <c r="BI1201" s="19"/>
    </row>
    <row r="1202" spans="3:61" ht="12.75">
      <c r="C1202" s="9"/>
      <c r="D1202" s="19"/>
      <c r="E1202" s="19"/>
      <c r="F1202" s="19"/>
      <c r="G1202" s="75"/>
      <c r="H1202" s="19"/>
      <c r="BI1202" s="19"/>
    </row>
    <row r="1203" spans="3:61" ht="12.75">
      <c r="C1203" s="9"/>
      <c r="D1203" s="19"/>
      <c r="E1203" s="19"/>
      <c r="F1203" s="19"/>
      <c r="G1203" s="75"/>
      <c r="H1203" s="19"/>
      <c r="BI1203" s="19"/>
    </row>
    <row r="1204" spans="3:61" ht="12.75">
      <c r="C1204" s="9"/>
      <c r="D1204" s="19"/>
      <c r="E1204" s="19"/>
      <c r="F1204" s="19"/>
      <c r="G1204" s="75"/>
      <c r="H1204" s="19"/>
      <c r="BI1204" s="19"/>
    </row>
    <row r="1205" spans="3:61" ht="12.75">
      <c r="C1205" s="9"/>
      <c r="D1205" s="19"/>
      <c r="E1205" s="19"/>
      <c r="F1205" s="19"/>
      <c r="G1205" s="75"/>
      <c r="H1205" s="19"/>
      <c r="BI1205" s="19"/>
    </row>
    <row r="1206" spans="3:61" ht="12.75">
      <c r="C1206" s="9"/>
      <c r="D1206" s="19"/>
      <c r="E1206" s="19"/>
      <c r="F1206" s="19"/>
      <c r="G1206" s="75"/>
      <c r="H1206" s="19"/>
      <c r="BI1206" s="19"/>
    </row>
    <row r="1207" spans="3:61" ht="12.75">
      <c r="C1207" s="9"/>
      <c r="D1207" s="19"/>
      <c r="E1207" s="19"/>
      <c r="F1207" s="19"/>
      <c r="G1207" s="75"/>
      <c r="H1207" s="19"/>
      <c r="BI1207" s="19"/>
    </row>
    <row r="1208" spans="3:61" ht="12.75">
      <c r="C1208" s="9"/>
      <c r="D1208" s="19"/>
      <c r="E1208" s="19"/>
      <c r="F1208" s="19"/>
      <c r="G1208" s="75"/>
      <c r="H1208" s="19"/>
      <c r="BI1208" s="19"/>
    </row>
    <row r="1209" spans="3:61" ht="12.75">
      <c r="C1209" s="9"/>
      <c r="D1209" s="19"/>
      <c r="E1209" s="19"/>
      <c r="F1209" s="19"/>
      <c r="G1209" s="75"/>
      <c r="H1209" s="19"/>
      <c r="BI1209" s="19"/>
    </row>
    <row r="1210" spans="3:61" ht="12.75">
      <c r="C1210" s="9"/>
      <c r="D1210" s="19"/>
      <c r="E1210" s="19"/>
      <c r="F1210" s="19"/>
      <c r="G1210" s="75"/>
      <c r="H1210" s="19"/>
      <c r="BI1210" s="19"/>
    </row>
    <row r="1211" spans="3:61" ht="12.75">
      <c r="C1211" s="9"/>
      <c r="D1211" s="19"/>
      <c r="E1211" s="19"/>
      <c r="F1211" s="19"/>
      <c r="G1211" s="75"/>
      <c r="H1211" s="19"/>
      <c r="BI1211" s="19"/>
    </row>
    <row r="1212" spans="3:61" ht="12.75">
      <c r="C1212" s="9"/>
      <c r="D1212" s="19"/>
      <c r="E1212" s="19"/>
      <c r="F1212" s="19"/>
      <c r="G1212" s="75"/>
      <c r="H1212" s="19"/>
      <c r="BI1212" s="19"/>
    </row>
    <row r="1213" spans="3:61" ht="12.75">
      <c r="C1213" s="9"/>
      <c r="D1213" s="19"/>
      <c r="E1213" s="19"/>
      <c r="F1213" s="19"/>
      <c r="G1213" s="75"/>
      <c r="H1213" s="19"/>
      <c r="BI1213" s="19"/>
    </row>
    <row r="1214" spans="3:61" ht="12.75">
      <c r="C1214" s="9"/>
      <c r="D1214" s="19"/>
      <c r="E1214" s="19"/>
      <c r="F1214" s="19"/>
      <c r="G1214" s="75"/>
      <c r="H1214" s="19"/>
      <c r="BI1214" s="19"/>
    </row>
    <row r="1215" spans="3:61" ht="12.75">
      <c r="C1215" s="9"/>
      <c r="D1215" s="19"/>
      <c r="E1215" s="19"/>
      <c r="F1215" s="19"/>
      <c r="G1215" s="75"/>
      <c r="H1215" s="19"/>
      <c r="BI1215" s="19"/>
    </row>
    <row r="1216" spans="3:61" ht="12.75">
      <c r="C1216" s="9"/>
      <c r="D1216" s="19"/>
      <c r="E1216" s="19"/>
      <c r="F1216" s="19"/>
      <c r="G1216" s="75"/>
      <c r="H1216" s="19"/>
      <c r="BI1216" s="19"/>
    </row>
    <row r="1217" spans="3:61" ht="12.75">
      <c r="C1217" s="9"/>
      <c r="D1217" s="19"/>
      <c r="E1217" s="19"/>
      <c r="F1217" s="19"/>
      <c r="G1217" s="75"/>
      <c r="H1217" s="19"/>
      <c r="BI1217" s="19"/>
    </row>
    <row r="1218" spans="3:61" ht="12.75">
      <c r="C1218" s="9"/>
      <c r="D1218" s="19"/>
      <c r="E1218" s="19"/>
      <c r="F1218" s="19"/>
      <c r="G1218" s="75"/>
      <c r="H1218" s="19"/>
      <c r="BI1218" s="19"/>
    </row>
    <row r="1219" spans="3:61" ht="12.75">
      <c r="C1219" s="9"/>
      <c r="D1219" s="19"/>
      <c r="E1219" s="19"/>
      <c r="F1219" s="19"/>
      <c r="G1219" s="75"/>
      <c r="H1219" s="19"/>
      <c r="BI1219" s="19"/>
    </row>
    <row r="1220" spans="3:61" ht="12.75">
      <c r="C1220" s="9"/>
      <c r="D1220" s="19"/>
      <c r="E1220" s="19"/>
      <c r="F1220" s="19"/>
      <c r="G1220" s="75"/>
      <c r="H1220" s="19"/>
      <c r="BI1220" s="19"/>
    </row>
    <row r="1221" spans="3:61" ht="12.75">
      <c r="C1221" s="9"/>
      <c r="D1221" s="19"/>
      <c r="E1221" s="19"/>
      <c r="F1221" s="19"/>
      <c r="G1221" s="75"/>
      <c r="H1221" s="19"/>
      <c r="BI1221" s="19"/>
    </row>
    <row r="1222" spans="3:61" ht="12.75">
      <c r="C1222" s="9"/>
      <c r="D1222" s="19"/>
      <c r="E1222" s="19"/>
      <c r="F1222" s="19"/>
      <c r="G1222" s="75"/>
      <c r="H1222" s="19"/>
      <c r="BI1222" s="19"/>
    </row>
    <row r="1223" spans="3:61" ht="12.75">
      <c r="C1223" s="9"/>
      <c r="D1223" s="19"/>
      <c r="E1223" s="19"/>
      <c r="F1223" s="19"/>
      <c r="G1223" s="75"/>
      <c r="H1223" s="19"/>
      <c r="BI1223" s="19"/>
    </row>
    <row r="1224" spans="3:61" ht="12.75">
      <c r="C1224" s="9"/>
      <c r="D1224" s="19"/>
      <c r="E1224" s="19"/>
      <c r="F1224" s="19"/>
      <c r="G1224" s="75"/>
      <c r="H1224" s="19"/>
      <c r="BI1224" s="19"/>
    </row>
    <row r="1225" spans="3:61" ht="12.75">
      <c r="C1225" s="9"/>
      <c r="D1225" s="19"/>
      <c r="E1225" s="19"/>
      <c r="F1225" s="19"/>
      <c r="G1225" s="75"/>
      <c r="H1225" s="19"/>
      <c r="BI1225" s="19"/>
    </row>
    <row r="1226" spans="3:61" ht="12.75">
      <c r="C1226" s="9"/>
      <c r="D1226" s="19"/>
      <c r="E1226" s="19"/>
      <c r="F1226" s="19"/>
      <c r="G1226" s="75"/>
      <c r="H1226" s="19"/>
      <c r="BI1226" s="19"/>
    </row>
    <row r="1227" spans="3:61" ht="12.75">
      <c r="C1227" s="9"/>
      <c r="D1227" s="19"/>
      <c r="E1227" s="19"/>
      <c r="F1227" s="19"/>
      <c r="G1227" s="75"/>
      <c r="H1227" s="19"/>
      <c r="BI1227" s="19"/>
    </row>
    <row r="1228" spans="3:61" ht="12.75">
      <c r="C1228" s="9"/>
      <c r="D1228" s="19"/>
      <c r="E1228" s="19"/>
      <c r="F1228" s="19"/>
      <c r="G1228" s="75"/>
      <c r="H1228" s="19"/>
      <c r="BI1228" s="19"/>
    </row>
    <row r="1229" spans="3:61" ht="12.75">
      <c r="C1229" s="9"/>
      <c r="D1229" s="19"/>
      <c r="E1229" s="19"/>
      <c r="F1229" s="19"/>
      <c r="G1229" s="75"/>
      <c r="H1229" s="19"/>
      <c r="BI1229" s="19"/>
    </row>
    <row r="1230" spans="3:61" ht="12.75">
      <c r="C1230" s="9"/>
      <c r="D1230" s="19"/>
      <c r="E1230" s="19"/>
      <c r="F1230" s="19"/>
      <c r="G1230" s="75"/>
      <c r="H1230" s="19"/>
      <c r="BI1230" s="19"/>
    </row>
    <row r="1231" spans="3:61" ht="12.75">
      <c r="C1231" s="9"/>
      <c r="D1231" s="19"/>
      <c r="E1231" s="19"/>
      <c r="F1231" s="19"/>
      <c r="G1231" s="75"/>
      <c r="H1231" s="19"/>
      <c r="BI1231" s="19"/>
    </row>
    <row r="1232" spans="3:61" ht="12.75">
      <c r="C1232" s="9"/>
      <c r="D1232" s="19"/>
      <c r="E1232" s="19"/>
      <c r="F1232" s="19"/>
      <c r="G1232" s="75"/>
      <c r="H1232" s="19"/>
      <c r="BI1232" s="19"/>
    </row>
    <row r="1233" spans="3:61" ht="12.75">
      <c r="C1233" s="9"/>
      <c r="D1233" s="19"/>
      <c r="E1233" s="19"/>
      <c r="F1233" s="19"/>
      <c r="G1233" s="75"/>
      <c r="H1233" s="19"/>
      <c r="BI1233" s="19"/>
    </row>
    <row r="1234" spans="3:61" ht="12.75">
      <c r="C1234" s="9"/>
      <c r="D1234" s="19"/>
      <c r="E1234" s="19"/>
      <c r="F1234" s="19"/>
      <c r="G1234" s="75"/>
      <c r="H1234" s="19"/>
      <c r="BI1234" s="19"/>
    </row>
    <row r="1235" spans="3:61" ht="12.75">
      <c r="C1235" s="9"/>
      <c r="D1235" s="19"/>
      <c r="E1235" s="19"/>
      <c r="F1235" s="19"/>
      <c r="G1235" s="75"/>
      <c r="H1235" s="19"/>
      <c r="BI1235" s="19"/>
    </row>
    <row r="1236" spans="3:61" ht="12.75">
      <c r="C1236" s="9"/>
      <c r="D1236" s="19"/>
      <c r="E1236" s="19"/>
      <c r="F1236" s="19"/>
      <c r="G1236" s="75"/>
      <c r="H1236" s="19"/>
      <c r="BI1236" s="19"/>
    </row>
    <row r="1237" spans="3:61" ht="12.75">
      <c r="C1237" s="9"/>
      <c r="D1237" s="19"/>
      <c r="E1237" s="19"/>
      <c r="F1237" s="19"/>
      <c r="G1237" s="75"/>
      <c r="H1237" s="19"/>
      <c r="BI1237" s="19"/>
    </row>
    <row r="1238" spans="3:61" ht="12.75">
      <c r="C1238" s="9"/>
      <c r="D1238" s="19"/>
      <c r="E1238" s="19"/>
      <c r="F1238" s="19"/>
      <c r="G1238" s="75"/>
      <c r="H1238" s="19"/>
      <c r="BI1238" s="19"/>
    </row>
    <row r="1239" spans="3:61" ht="12.75">
      <c r="C1239" s="9"/>
      <c r="D1239" s="19"/>
      <c r="E1239" s="19"/>
      <c r="F1239" s="19"/>
      <c r="G1239" s="75"/>
      <c r="H1239" s="19"/>
      <c r="BI1239" s="19"/>
    </row>
    <row r="1240" spans="3:61" ht="12.75">
      <c r="C1240" s="9"/>
      <c r="D1240" s="19"/>
      <c r="E1240" s="19"/>
      <c r="F1240" s="19"/>
      <c r="G1240" s="75"/>
      <c r="H1240" s="19"/>
      <c r="BI1240" s="19"/>
    </row>
    <row r="1241" spans="3:61" ht="12.75">
      <c r="C1241" s="9"/>
      <c r="D1241" s="19"/>
      <c r="E1241" s="19"/>
      <c r="F1241" s="19"/>
      <c r="G1241" s="75"/>
      <c r="H1241" s="19"/>
      <c r="BI1241" s="19"/>
    </row>
    <row r="1242" spans="3:61" ht="12.75">
      <c r="C1242" s="9"/>
      <c r="D1242" s="19"/>
      <c r="E1242" s="19"/>
      <c r="F1242" s="19"/>
      <c r="G1242" s="75"/>
      <c r="H1242" s="19"/>
      <c r="BI1242" s="19"/>
    </row>
    <row r="1243" spans="3:61" ht="12.75">
      <c r="C1243" s="9"/>
      <c r="D1243" s="19"/>
      <c r="E1243" s="19"/>
      <c r="F1243" s="19"/>
      <c r="G1243" s="75"/>
      <c r="H1243" s="19"/>
      <c r="BI1243" s="19"/>
    </row>
    <row r="1244" spans="3:61" ht="12.75">
      <c r="C1244" s="9"/>
      <c r="D1244" s="19"/>
      <c r="E1244" s="19"/>
      <c r="F1244" s="19"/>
      <c r="G1244" s="75"/>
      <c r="H1244" s="19"/>
      <c r="BI1244" s="19"/>
    </row>
    <row r="1245" spans="3:61" ht="12.75">
      <c r="C1245" s="9"/>
      <c r="D1245" s="19"/>
      <c r="E1245" s="19"/>
      <c r="F1245" s="19"/>
      <c r="G1245" s="75"/>
      <c r="H1245" s="19"/>
      <c r="BI1245" s="19"/>
    </row>
    <row r="1246" spans="3:61" ht="12.75">
      <c r="C1246" s="9"/>
      <c r="D1246" s="19"/>
      <c r="E1246" s="19"/>
      <c r="F1246" s="19"/>
      <c r="G1246" s="75"/>
      <c r="H1246" s="19"/>
      <c r="BI1246" s="19"/>
    </row>
    <row r="1247" spans="3:61" ht="12.75">
      <c r="C1247" s="9"/>
      <c r="D1247" s="19"/>
      <c r="E1247" s="19"/>
      <c r="F1247" s="19"/>
      <c r="G1247" s="75"/>
      <c r="H1247" s="19"/>
      <c r="BI1247" s="19"/>
    </row>
    <row r="1248" spans="3:61" ht="12.75">
      <c r="C1248" s="9"/>
      <c r="D1248" s="19"/>
      <c r="E1248" s="19"/>
      <c r="F1248" s="19"/>
      <c r="G1248" s="75"/>
      <c r="H1248" s="19"/>
      <c r="BI1248" s="19"/>
    </row>
    <row r="1249" spans="3:61" ht="12.75">
      <c r="C1249" s="9"/>
      <c r="D1249" s="19"/>
      <c r="E1249" s="19"/>
      <c r="F1249" s="19"/>
      <c r="G1249" s="75"/>
      <c r="H1249" s="19"/>
      <c r="BI1249" s="19"/>
    </row>
    <row r="1250" spans="3:61" ht="12.75">
      <c r="C1250" s="9"/>
      <c r="D1250" s="19"/>
      <c r="E1250" s="19"/>
      <c r="F1250" s="19"/>
      <c r="G1250" s="75"/>
      <c r="H1250" s="19"/>
      <c r="BI1250" s="19"/>
    </row>
    <row r="1251" spans="3:61" ht="12.75">
      <c r="C1251" s="9"/>
      <c r="D1251" s="19"/>
      <c r="E1251" s="19"/>
      <c r="F1251" s="19"/>
      <c r="G1251" s="75"/>
      <c r="H1251" s="19"/>
      <c r="BI1251" s="19"/>
    </row>
    <row r="1252" spans="3:61" ht="12.75">
      <c r="C1252" s="9"/>
      <c r="D1252" s="19"/>
      <c r="E1252" s="19"/>
      <c r="F1252" s="19"/>
      <c r="G1252" s="75"/>
      <c r="H1252" s="19"/>
      <c r="BI1252" s="19"/>
    </row>
    <row r="1253" spans="3:61" ht="12.75">
      <c r="C1253" s="9"/>
      <c r="D1253" s="19"/>
      <c r="E1253" s="19"/>
      <c r="F1253" s="19"/>
      <c r="G1253" s="75"/>
      <c r="H1253" s="19"/>
      <c r="BI1253" s="19"/>
    </row>
    <row r="1254" spans="3:61" ht="12.75">
      <c r="C1254" s="9"/>
      <c r="D1254" s="19"/>
      <c r="E1254" s="19"/>
      <c r="F1254" s="19"/>
      <c r="G1254" s="75"/>
      <c r="H1254" s="19"/>
      <c r="BI1254" s="19"/>
    </row>
    <row r="1255" spans="3:61" ht="12.75">
      <c r="C1255" s="9"/>
      <c r="D1255" s="19"/>
      <c r="E1255" s="19"/>
      <c r="F1255" s="19"/>
      <c r="G1255" s="75"/>
      <c r="H1255" s="19"/>
      <c r="BI1255" s="19"/>
    </row>
    <row r="1256" spans="3:61" ht="12.75">
      <c r="C1256" s="9"/>
      <c r="D1256" s="19"/>
      <c r="E1256" s="19"/>
      <c r="F1256" s="19"/>
      <c r="G1256" s="75"/>
      <c r="H1256" s="19"/>
      <c r="BI1256" s="19"/>
    </row>
    <row r="1257" spans="3:61" ht="12.75">
      <c r="C1257" s="9"/>
      <c r="D1257" s="19"/>
      <c r="E1257" s="19"/>
      <c r="F1257" s="19"/>
      <c r="G1257" s="75"/>
      <c r="H1257" s="19"/>
      <c r="BI1257" s="19"/>
    </row>
    <row r="1258" spans="3:61" ht="12.75">
      <c r="C1258" s="9"/>
      <c r="D1258" s="19"/>
      <c r="E1258" s="19"/>
      <c r="F1258" s="19"/>
      <c r="G1258" s="75"/>
      <c r="H1258" s="19"/>
      <c r="BI1258" s="19"/>
    </row>
    <row r="1259" spans="3:61" ht="12.75">
      <c r="C1259" s="9"/>
      <c r="D1259" s="19"/>
      <c r="E1259" s="19"/>
      <c r="F1259" s="19"/>
      <c r="G1259" s="75"/>
      <c r="H1259" s="19"/>
      <c r="BI1259" s="19"/>
    </row>
    <row r="1260" spans="3:61" ht="12.75">
      <c r="C1260" s="9"/>
      <c r="D1260" s="19"/>
      <c r="E1260" s="19"/>
      <c r="F1260" s="19"/>
      <c r="G1260" s="75"/>
      <c r="H1260" s="19"/>
      <c r="BI1260" s="19"/>
    </row>
    <row r="1261" spans="3:61" ht="12.75">
      <c r="C1261" s="9"/>
      <c r="D1261" s="19"/>
      <c r="E1261" s="19"/>
      <c r="F1261" s="19"/>
      <c r="G1261" s="75"/>
      <c r="H1261" s="19"/>
      <c r="BI1261" s="19"/>
    </row>
    <row r="1262" spans="3:61" ht="12.75">
      <c r="C1262" s="9"/>
      <c r="D1262" s="19"/>
      <c r="E1262" s="19"/>
      <c r="F1262" s="19"/>
      <c r="G1262" s="75"/>
      <c r="H1262" s="19"/>
      <c r="BI1262" s="19"/>
    </row>
    <row r="1263" spans="3:61" ht="12.75">
      <c r="C1263" s="9"/>
      <c r="D1263" s="19"/>
      <c r="E1263" s="19"/>
      <c r="F1263" s="19"/>
      <c r="G1263" s="75"/>
      <c r="H1263" s="19"/>
      <c r="BI1263" s="19"/>
    </row>
    <row r="1264" spans="3:61" ht="12.75">
      <c r="C1264" s="9"/>
      <c r="D1264" s="19"/>
      <c r="E1264" s="19"/>
      <c r="F1264" s="19"/>
      <c r="G1264" s="75"/>
      <c r="H1264" s="19"/>
      <c r="BI1264" s="19"/>
    </row>
    <row r="1265" spans="3:61" ht="12.75">
      <c r="C1265" s="9"/>
      <c r="D1265" s="19"/>
      <c r="E1265" s="19"/>
      <c r="F1265" s="19"/>
      <c r="G1265" s="75"/>
      <c r="H1265" s="19"/>
      <c r="BI1265" s="19"/>
    </row>
    <row r="1266" spans="3:61" ht="12.75">
      <c r="C1266" s="9"/>
      <c r="D1266" s="19"/>
      <c r="E1266" s="19"/>
      <c r="F1266" s="19"/>
      <c r="G1266" s="75"/>
      <c r="H1266" s="19"/>
      <c r="BI1266" s="19"/>
    </row>
    <row r="1267" spans="3:61" ht="12.75">
      <c r="C1267" s="9"/>
      <c r="D1267" s="19"/>
      <c r="E1267" s="19"/>
      <c r="F1267" s="19"/>
      <c r="G1267" s="75"/>
      <c r="H1267" s="19"/>
      <c r="BI1267" s="19"/>
    </row>
    <row r="1268" spans="3:61" ht="12.75">
      <c r="C1268" s="9"/>
      <c r="D1268" s="19"/>
      <c r="E1268" s="19"/>
      <c r="F1268" s="19"/>
      <c r="G1268" s="75"/>
      <c r="H1268" s="19"/>
      <c r="BI1268" s="19"/>
    </row>
    <row r="1269" spans="3:61" ht="12.75">
      <c r="C1269" s="9"/>
      <c r="D1269" s="19"/>
      <c r="E1269" s="19"/>
      <c r="F1269" s="19"/>
      <c r="G1269" s="75"/>
      <c r="H1269" s="19"/>
      <c r="BI1269" s="19"/>
    </row>
    <row r="1270" spans="3:61" ht="12.75">
      <c r="C1270" s="9"/>
      <c r="D1270" s="19"/>
      <c r="E1270" s="19"/>
      <c r="F1270" s="19"/>
      <c r="G1270" s="75"/>
      <c r="H1270" s="19"/>
      <c r="BI1270" s="19"/>
    </row>
    <row r="1271" spans="3:61" ht="12.75">
      <c r="C1271" s="9"/>
      <c r="D1271" s="19"/>
      <c r="E1271" s="19"/>
      <c r="F1271" s="19"/>
      <c r="G1271" s="75"/>
      <c r="H1271" s="19"/>
      <c r="BI1271" s="19"/>
    </row>
    <row r="1272" spans="3:61" ht="12.75">
      <c r="C1272" s="9"/>
      <c r="D1272" s="19"/>
      <c r="E1272" s="19"/>
      <c r="F1272" s="19"/>
      <c r="G1272" s="75"/>
      <c r="H1272" s="19"/>
      <c r="BI1272" s="19"/>
    </row>
    <row r="1273" spans="3:61" ht="12.75">
      <c r="C1273" s="9"/>
      <c r="D1273" s="19"/>
      <c r="E1273" s="19"/>
      <c r="F1273" s="19"/>
      <c r="G1273" s="75"/>
      <c r="H1273" s="19"/>
      <c r="BI1273" s="19"/>
    </row>
    <row r="1274" spans="3:61" ht="12.75">
      <c r="C1274" s="9"/>
      <c r="D1274" s="19"/>
      <c r="E1274" s="19"/>
      <c r="F1274" s="19"/>
      <c r="G1274" s="75"/>
      <c r="H1274" s="19"/>
      <c r="BI1274" s="19"/>
    </row>
    <row r="1275" spans="3:61" ht="12.75">
      <c r="C1275" s="9"/>
      <c r="D1275" s="19"/>
      <c r="E1275" s="19"/>
      <c r="F1275" s="19"/>
      <c r="G1275" s="75"/>
      <c r="H1275" s="19"/>
      <c r="BI1275" s="19"/>
    </row>
    <row r="1276" spans="3:61" ht="12.75">
      <c r="C1276" s="9"/>
      <c r="D1276" s="19"/>
      <c r="E1276" s="19"/>
      <c r="F1276" s="19"/>
      <c r="G1276" s="75"/>
      <c r="H1276" s="19"/>
      <c r="BI1276" s="19"/>
    </row>
    <row r="1277" spans="3:61" ht="12.75">
      <c r="C1277" s="9"/>
      <c r="D1277" s="19"/>
      <c r="E1277" s="19"/>
      <c r="F1277" s="19"/>
      <c r="G1277" s="75"/>
      <c r="H1277" s="19"/>
      <c r="BI1277" s="19"/>
    </row>
    <row r="1278" spans="3:61" ht="12.75">
      <c r="C1278" s="9"/>
      <c r="D1278" s="19"/>
      <c r="E1278" s="19"/>
      <c r="F1278" s="19"/>
      <c r="G1278" s="75"/>
      <c r="H1278" s="19"/>
      <c r="BI1278" s="19"/>
    </row>
    <row r="1279" spans="3:61" ht="12.75">
      <c r="C1279" s="9"/>
      <c r="D1279" s="19"/>
      <c r="E1279" s="19"/>
      <c r="F1279" s="19"/>
      <c r="G1279" s="75"/>
      <c r="H1279" s="19"/>
      <c r="BI1279" s="19"/>
    </row>
    <row r="1280" spans="3:61" ht="12.75">
      <c r="C1280" s="9"/>
      <c r="D1280" s="19"/>
      <c r="E1280" s="19"/>
      <c r="F1280" s="19"/>
      <c r="G1280" s="75"/>
      <c r="H1280" s="19"/>
      <c r="BI1280" s="19"/>
    </row>
    <row r="1281" spans="3:61" ht="12.75">
      <c r="C1281" s="9"/>
      <c r="D1281" s="19"/>
      <c r="E1281" s="19"/>
      <c r="F1281" s="19"/>
      <c r="G1281" s="75"/>
      <c r="H1281" s="19"/>
      <c r="BI1281" s="19"/>
    </row>
    <row r="1282" spans="3:61" ht="12.75">
      <c r="C1282" s="9"/>
      <c r="D1282" s="19"/>
      <c r="E1282" s="19"/>
      <c r="F1282" s="19"/>
      <c r="G1282" s="75"/>
      <c r="H1282" s="19"/>
      <c r="BI1282" s="19"/>
    </row>
    <row r="1283" spans="3:61" ht="12.75">
      <c r="C1283" s="9"/>
      <c r="D1283" s="19"/>
      <c r="E1283" s="19"/>
      <c r="F1283" s="19"/>
      <c r="G1283" s="75"/>
      <c r="H1283" s="19"/>
      <c r="BI1283" s="19"/>
    </row>
    <row r="1284" spans="3:61" ht="12.75">
      <c r="C1284" s="9"/>
      <c r="D1284" s="19"/>
      <c r="E1284" s="19"/>
      <c r="F1284" s="19"/>
      <c r="G1284" s="75"/>
      <c r="H1284" s="19"/>
      <c r="BI1284" s="19"/>
    </row>
    <row r="1285" spans="3:61" ht="12.75">
      <c r="C1285" s="9"/>
      <c r="D1285" s="19"/>
      <c r="E1285" s="19"/>
      <c r="F1285" s="19"/>
      <c r="G1285" s="75"/>
      <c r="H1285" s="19"/>
      <c r="BI1285" s="19"/>
    </row>
    <row r="1286" spans="3:61" ht="12.75">
      <c r="C1286" s="9"/>
      <c r="D1286" s="19"/>
      <c r="E1286" s="19"/>
      <c r="F1286" s="19"/>
      <c r="G1286" s="75"/>
      <c r="H1286" s="19"/>
      <c r="BI1286" s="19"/>
    </row>
    <row r="1287" spans="3:61" ht="12.75">
      <c r="C1287" s="9"/>
      <c r="D1287" s="19"/>
      <c r="E1287" s="19"/>
      <c r="F1287" s="19"/>
      <c r="G1287" s="75"/>
      <c r="H1287" s="19"/>
      <c r="BI1287" s="19"/>
    </row>
    <row r="1288" spans="3:61" ht="12.75">
      <c r="C1288" s="9"/>
      <c r="D1288" s="19"/>
      <c r="E1288" s="19"/>
      <c r="F1288" s="19"/>
      <c r="G1288" s="75"/>
      <c r="H1288" s="19"/>
      <c r="BI1288" s="19"/>
    </row>
    <row r="1289" spans="3:61" ht="12.75">
      <c r="C1289" s="9"/>
      <c r="D1289" s="19"/>
      <c r="E1289" s="19"/>
      <c r="F1289" s="19"/>
      <c r="G1289" s="75"/>
      <c r="H1289" s="19"/>
      <c r="BI1289" s="19"/>
    </row>
    <row r="1290" spans="3:61" ht="12.75">
      <c r="C1290" s="9"/>
      <c r="D1290" s="19"/>
      <c r="E1290" s="19"/>
      <c r="F1290" s="19"/>
      <c r="G1290" s="75"/>
      <c r="H1290" s="19"/>
      <c r="BI1290" s="19"/>
    </row>
    <row r="1291" spans="3:61" ht="12.75">
      <c r="C1291" s="9"/>
      <c r="D1291" s="19"/>
      <c r="E1291" s="19"/>
      <c r="F1291" s="19"/>
      <c r="G1291" s="75"/>
      <c r="H1291" s="19"/>
      <c r="BI1291" s="19"/>
    </row>
    <row r="1292" spans="3:61" ht="12.75">
      <c r="C1292" s="9"/>
      <c r="D1292" s="19"/>
      <c r="E1292" s="19"/>
      <c r="F1292" s="19"/>
      <c r="G1292" s="75"/>
      <c r="H1292" s="19"/>
      <c r="BI1292" s="19"/>
    </row>
    <row r="1293" spans="3:61" ht="12.75">
      <c r="C1293" s="9"/>
      <c r="D1293" s="19"/>
      <c r="E1293" s="19"/>
      <c r="F1293" s="19"/>
      <c r="G1293" s="75"/>
      <c r="H1293" s="19"/>
      <c r="BI1293" s="19"/>
    </row>
    <row r="1294" spans="3:61" ht="12.75">
      <c r="C1294" s="9"/>
      <c r="D1294" s="19"/>
      <c r="E1294" s="19"/>
      <c r="F1294" s="19"/>
      <c r="G1294" s="75"/>
      <c r="H1294" s="19"/>
      <c r="BI1294" s="19"/>
    </row>
    <row r="1295" spans="3:61" ht="12.75">
      <c r="C1295" s="9"/>
      <c r="D1295" s="19"/>
      <c r="E1295" s="19"/>
      <c r="F1295" s="19"/>
      <c r="G1295" s="75"/>
      <c r="H1295" s="19"/>
      <c r="BI1295" s="19"/>
    </row>
    <row r="1296" spans="3:61" ht="12.75">
      <c r="C1296" s="9"/>
      <c r="D1296" s="19"/>
      <c r="E1296" s="19"/>
      <c r="F1296" s="19"/>
      <c r="G1296" s="75"/>
      <c r="H1296" s="19"/>
      <c r="BI1296" s="19"/>
    </row>
    <row r="1297" spans="3:61" ht="12.75">
      <c r="C1297" s="9"/>
      <c r="D1297" s="19"/>
      <c r="E1297" s="19"/>
      <c r="F1297" s="19"/>
      <c r="G1297" s="75"/>
      <c r="H1297" s="19"/>
      <c r="BI1297" s="19"/>
    </row>
    <row r="1298" spans="3:61" ht="12.75">
      <c r="C1298" s="9"/>
      <c r="D1298" s="19"/>
      <c r="E1298" s="19"/>
      <c r="F1298" s="19"/>
      <c r="G1298" s="75"/>
      <c r="H1298" s="19"/>
      <c r="BI1298" s="19"/>
    </row>
    <row r="1299" spans="3:61" ht="12.75">
      <c r="C1299" s="9"/>
      <c r="D1299" s="19"/>
      <c r="E1299" s="19"/>
      <c r="F1299" s="19"/>
      <c r="G1299" s="75"/>
      <c r="H1299" s="19"/>
      <c r="BI1299" s="19"/>
    </row>
    <row r="1300" spans="3:61" ht="12.75">
      <c r="C1300" s="9"/>
      <c r="D1300" s="19"/>
      <c r="E1300" s="19"/>
      <c r="F1300" s="19"/>
      <c r="G1300" s="75"/>
      <c r="H1300" s="19"/>
      <c r="BI1300" s="19"/>
    </row>
    <row r="1301" spans="3:61" ht="12.75">
      <c r="C1301" s="9"/>
      <c r="D1301" s="19"/>
      <c r="E1301" s="19"/>
      <c r="F1301" s="19"/>
      <c r="G1301" s="75"/>
      <c r="H1301" s="19"/>
      <c r="BI1301" s="19"/>
    </row>
    <row r="1302" spans="3:61" ht="12.75">
      <c r="C1302" s="9"/>
      <c r="D1302" s="19"/>
      <c r="E1302" s="19"/>
      <c r="F1302" s="19"/>
      <c r="G1302" s="75"/>
      <c r="H1302" s="19"/>
      <c r="BI1302" s="19"/>
    </row>
    <row r="1303" spans="3:61" ht="12.75">
      <c r="C1303" s="9"/>
      <c r="D1303" s="19"/>
      <c r="E1303" s="19"/>
      <c r="F1303" s="19"/>
      <c r="G1303" s="75"/>
      <c r="H1303" s="19"/>
      <c r="BI1303" s="19"/>
    </row>
    <row r="1304" spans="3:61" ht="12.75">
      <c r="C1304" s="9"/>
      <c r="D1304" s="19"/>
      <c r="E1304" s="19"/>
      <c r="F1304" s="19"/>
      <c r="G1304" s="75"/>
      <c r="H1304" s="19"/>
      <c r="BI1304" s="19"/>
    </row>
    <row r="1305" spans="3:61" ht="12.75">
      <c r="C1305" s="9"/>
      <c r="D1305" s="19"/>
      <c r="E1305" s="19"/>
      <c r="F1305" s="19"/>
      <c r="G1305" s="75"/>
      <c r="H1305" s="19"/>
      <c r="BI1305" s="19"/>
    </row>
    <row r="1306" spans="3:61" ht="12.75">
      <c r="C1306" s="9"/>
      <c r="D1306" s="19"/>
      <c r="E1306" s="19"/>
      <c r="F1306" s="19"/>
      <c r="G1306" s="75"/>
      <c r="H1306" s="19"/>
      <c r="BI1306" s="19"/>
    </row>
    <row r="1307" spans="3:61" ht="12.75">
      <c r="C1307" s="9"/>
      <c r="D1307" s="19"/>
      <c r="E1307" s="19"/>
      <c r="F1307" s="19"/>
      <c r="G1307" s="75"/>
      <c r="H1307" s="19"/>
      <c r="BI1307" s="19"/>
    </row>
    <row r="1308" spans="3:61" ht="12.75">
      <c r="C1308" s="9"/>
      <c r="D1308" s="19"/>
      <c r="E1308" s="19"/>
      <c r="F1308" s="19"/>
      <c r="G1308" s="75"/>
      <c r="H1308" s="19"/>
      <c r="BI1308" s="19"/>
    </row>
    <row r="1309" spans="3:61" ht="12.75">
      <c r="C1309" s="9"/>
      <c r="D1309" s="19"/>
      <c r="E1309" s="19"/>
      <c r="F1309" s="19"/>
      <c r="G1309" s="75"/>
      <c r="H1309" s="19"/>
      <c r="BI1309" s="19"/>
    </row>
    <row r="1310" spans="3:61" ht="12.75">
      <c r="C1310" s="9"/>
      <c r="D1310" s="19"/>
      <c r="E1310" s="19"/>
      <c r="F1310" s="19"/>
      <c r="G1310" s="75"/>
      <c r="H1310" s="19"/>
      <c r="BI1310" s="19"/>
    </row>
    <row r="1311" spans="3:61" ht="12.75">
      <c r="C1311" s="9"/>
      <c r="D1311" s="19"/>
      <c r="E1311" s="19"/>
      <c r="F1311" s="19"/>
      <c r="G1311" s="75"/>
      <c r="H1311" s="19"/>
      <c r="BI1311" s="19"/>
    </row>
    <row r="1312" spans="3:61" ht="12.75">
      <c r="C1312" s="9"/>
      <c r="D1312" s="19"/>
      <c r="E1312" s="19"/>
      <c r="F1312" s="19"/>
      <c r="G1312" s="75"/>
      <c r="H1312" s="19"/>
      <c r="BI1312" s="19"/>
    </row>
    <row r="1313" spans="3:61" ht="12.75">
      <c r="C1313" s="9"/>
      <c r="D1313" s="19"/>
      <c r="E1313" s="19"/>
      <c r="F1313" s="19"/>
      <c r="G1313" s="75"/>
      <c r="H1313" s="19"/>
      <c r="BI1313" s="19"/>
    </row>
    <row r="1314" spans="3:61" ht="12.75">
      <c r="C1314" s="9"/>
      <c r="D1314" s="19"/>
      <c r="E1314" s="19"/>
      <c r="F1314" s="19"/>
      <c r="G1314" s="75"/>
      <c r="H1314" s="19"/>
      <c r="BI1314" s="19"/>
    </row>
    <row r="1315" spans="3:61" ht="12.75">
      <c r="C1315" s="9"/>
      <c r="D1315" s="19"/>
      <c r="E1315" s="19"/>
      <c r="F1315" s="19"/>
      <c r="G1315" s="75"/>
      <c r="H1315" s="19"/>
      <c r="BI1315" s="19"/>
    </row>
    <row r="1316" spans="3:61" ht="12.75">
      <c r="C1316" s="9"/>
      <c r="D1316" s="19"/>
      <c r="E1316" s="19"/>
      <c r="F1316" s="19"/>
      <c r="G1316" s="75"/>
      <c r="H1316" s="19"/>
      <c r="BI1316" s="19"/>
    </row>
    <row r="1317" spans="3:61" ht="12.75">
      <c r="C1317" s="9"/>
      <c r="D1317" s="19"/>
      <c r="E1317" s="19"/>
      <c r="F1317" s="19"/>
      <c r="G1317" s="75"/>
      <c r="H1317" s="19"/>
      <c r="BI1317" s="19"/>
    </row>
    <row r="1318" spans="3:61" ht="12.75">
      <c r="C1318" s="9"/>
      <c r="D1318" s="19"/>
      <c r="E1318" s="19"/>
      <c r="F1318" s="19"/>
      <c r="G1318" s="75"/>
      <c r="H1318" s="19"/>
      <c r="BI1318" s="19"/>
    </row>
    <row r="1319" spans="3:61" ht="12.75">
      <c r="C1319" s="9"/>
      <c r="D1319" s="19"/>
      <c r="E1319" s="19"/>
      <c r="F1319" s="19"/>
      <c r="G1319" s="75"/>
      <c r="H1319" s="19"/>
      <c r="BI1319" s="19"/>
    </row>
    <row r="1320" spans="3:61" ht="12.75">
      <c r="C1320" s="9"/>
      <c r="D1320" s="19"/>
      <c r="E1320" s="19"/>
      <c r="F1320" s="19"/>
      <c r="G1320" s="75"/>
      <c r="H1320" s="19"/>
      <c r="BI1320" s="19"/>
    </row>
    <row r="1321" spans="3:61" ht="12.75">
      <c r="C1321" s="9"/>
      <c r="D1321" s="19"/>
      <c r="E1321" s="19"/>
      <c r="F1321" s="19"/>
      <c r="G1321" s="75"/>
      <c r="H1321" s="19"/>
      <c r="BI1321" s="19"/>
    </row>
    <row r="1322" spans="3:61" ht="12.75">
      <c r="C1322" s="9"/>
      <c r="D1322" s="19"/>
      <c r="E1322" s="19"/>
      <c r="F1322" s="19"/>
      <c r="G1322" s="75"/>
      <c r="H1322" s="19"/>
      <c r="BI1322" s="19"/>
    </row>
    <row r="1323" spans="3:61" ht="12.75">
      <c r="C1323" s="9"/>
      <c r="D1323" s="19"/>
      <c r="E1323" s="19"/>
      <c r="F1323" s="19"/>
      <c r="G1323" s="75"/>
      <c r="H1323" s="19"/>
      <c r="BI1323" s="19"/>
    </row>
    <row r="1324" spans="3:61" ht="12.75">
      <c r="C1324" s="9"/>
      <c r="D1324" s="19"/>
      <c r="E1324" s="19"/>
      <c r="F1324" s="19"/>
      <c r="G1324" s="75"/>
      <c r="H1324" s="19"/>
      <c r="BI1324" s="19"/>
    </row>
    <row r="1325" spans="3:61" ht="12.75">
      <c r="C1325" s="9"/>
      <c r="D1325" s="19"/>
      <c r="E1325" s="19"/>
      <c r="F1325" s="19"/>
      <c r="G1325" s="75"/>
      <c r="H1325" s="19"/>
      <c r="BI1325" s="19"/>
    </row>
    <row r="1326" spans="3:61" ht="12.75">
      <c r="C1326" s="9"/>
      <c r="D1326" s="19"/>
      <c r="E1326" s="19"/>
      <c r="F1326" s="19"/>
      <c r="G1326" s="75"/>
      <c r="H1326" s="19"/>
      <c r="BI1326" s="19"/>
    </row>
    <row r="1327" spans="3:61" ht="12.75">
      <c r="C1327" s="9"/>
      <c r="D1327" s="19"/>
      <c r="E1327" s="19"/>
      <c r="F1327" s="19"/>
      <c r="G1327" s="75"/>
      <c r="H1327" s="19"/>
      <c r="BI1327" s="19"/>
    </row>
    <row r="1328" spans="3:61" ht="12.75">
      <c r="C1328" s="9"/>
      <c r="D1328" s="19"/>
      <c r="E1328" s="19"/>
      <c r="F1328" s="19"/>
      <c r="G1328" s="75"/>
      <c r="H1328" s="19"/>
      <c r="BI1328" s="19"/>
    </row>
    <row r="1329" spans="3:61" ht="12.75">
      <c r="C1329" s="9"/>
      <c r="D1329" s="19"/>
      <c r="E1329" s="19"/>
      <c r="F1329" s="19"/>
      <c r="G1329" s="75"/>
      <c r="H1329" s="19"/>
      <c r="BI1329" s="19"/>
    </row>
    <row r="1330" spans="3:61" ht="12.75">
      <c r="C1330" s="9"/>
      <c r="D1330" s="19"/>
      <c r="E1330" s="19"/>
      <c r="F1330" s="19"/>
      <c r="G1330" s="75"/>
      <c r="H1330" s="19"/>
      <c r="BI1330" s="19"/>
    </row>
    <row r="1331" spans="3:61" ht="12.75">
      <c r="C1331" s="117"/>
      <c r="D1331" s="19"/>
      <c r="E1331" s="19"/>
      <c r="F1331" s="19"/>
      <c r="G1331" s="75"/>
      <c r="H1331" s="19"/>
      <c r="BI1331" s="19"/>
    </row>
    <row r="1332" spans="3:61" ht="12.75">
      <c r="C1332" s="117"/>
      <c r="D1332" s="19"/>
      <c r="E1332" s="19"/>
      <c r="F1332" s="19"/>
      <c r="G1332" s="75"/>
      <c r="H1332" s="19"/>
      <c r="BI1332" s="19"/>
    </row>
    <row r="1333" spans="3:61" ht="12.75">
      <c r="C1333" s="117"/>
      <c r="D1333" s="19"/>
      <c r="E1333" s="19"/>
      <c r="F1333" s="19"/>
      <c r="G1333" s="75"/>
      <c r="H1333" s="19"/>
      <c r="BI1333" s="19"/>
    </row>
    <row r="1334" spans="3:61" ht="12.75">
      <c r="C1334" s="117"/>
      <c r="D1334" s="19"/>
      <c r="E1334" s="19"/>
      <c r="F1334" s="19"/>
      <c r="G1334" s="75"/>
      <c r="H1334" s="19"/>
      <c r="BI1334" s="19"/>
    </row>
    <row r="1335" spans="3:61" ht="12.75">
      <c r="C1335" s="117"/>
      <c r="D1335" s="19"/>
      <c r="E1335" s="19"/>
      <c r="F1335" s="19"/>
      <c r="G1335" s="75"/>
      <c r="H1335" s="19"/>
      <c r="BI1335" s="19"/>
    </row>
    <row r="1336" spans="3:61" ht="12.75">
      <c r="C1336" s="117"/>
      <c r="D1336" s="19"/>
      <c r="E1336" s="19"/>
      <c r="F1336" s="19"/>
      <c r="G1336" s="75"/>
      <c r="H1336" s="19"/>
      <c r="BI1336" s="19"/>
    </row>
    <row r="1337" spans="3:61" ht="12.75">
      <c r="C1337" s="117"/>
      <c r="D1337" s="19"/>
      <c r="E1337" s="19"/>
      <c r="F1337" s="19"/>
      <c r="G1337" s="75"/>
      <c r="H1337" s="19"/>
      <c r="BI1337" s="19"/>
    </row>
    <row r="1338" spans="3:61" ht="12.75">
      <c r="C1338" s="117"/>
      <c r="D1338" s="19"/>
      <c r="E1338" s="19"/>
      <c r="F1338" s="19"/>
      <c r="G1338" s="75"/>
      <c r="H1338" s="19"/>
      <c r="BI1338" s="19"/>
    </row>
    <row r="1339" spans="3:61" ht="12.75">
      <c r="C1339" s="117"/>
      <c r="D1339" s="19"/>
      <c r="E1339" s="19"/>
      <c r="F1339" s="19"/>
      <c r="G1339" s="75"/>
      <c r="H1339" s="19"/>
      <c r="BI1339" s="19"/>
    </row>
    <row r="1340" spans="3:61" ht="12.75">
      <c r="C1340" s="117"/>
      <c r="D1340" s="19"/>
      <c r="E1340" s="19"/>
      <c r="F1340" s="19"/>
      <c r="G1340" s="75"/>
      <c r="H1340" s="19"/>
      <c r="BI1340" s="19"/>
    </row>
    <row r="1341" spans="3:61" ht="12.75">
      <c r="C1341" s="117"/>
      <c r="D1341" s="19"/>
      <c r="E1341" s="19"/>
      <c r="F1341" s="19"/>
      <c r="G1341" s="75"/>
      <c r="H1341" s="19"/>
      <c r="BI1341" s="19"/>
    </row>
    <row r="1342" spans="3:61" ht="12.75">
      <c r="C1342" s="117"/>
      <c r="D1342" s="19"/>
      <c r="E1342" s="19"/>
      <c r="F1342" s="19"/>
      <c r="G1342" s="75"/>
      <c r="H1342" s="19"/>
      <c r="BI1342" s="19"/>
    </row>
    <row r="1343" spans="3:61" ht="12.75">
      <c r="C1343" s="117"/>
      <c r="D1343" s="19"/>
      <c r="E1343" s="19"/>
      <c r="F1343" s="19"/>
      <c r="G1343" s="75"/>
      <c r="H1343" s="19"/>
      <c r="BI1343" s="19"/>
    </row>
    <row r="1344" spans="3:61" ht="12.75">
      <c r="C1344" s="117"/>
      <c r="D1344" s="19"/>
      <c r="E1344" s="19"/>
      <c r="F1344" s="19"/>
      <c r="G1344" s="75"/>
      <c r="H1344" s="19"/>
      <c r="BI1344" s="19"/>
    </row>
    <row r="1345" spans="3:61" ht="12.75">
      <c r="C1345" s="117"/>
      <c r="D1345" s="19"/>
      <c r="E1345" s="19"/>
      <c r="F1345" s="19"/>
      <c r="G1345" s="75"/>
      <c r="H1345" s="19"/>
      <c r="BI1345" s="19"/>
    </row>
    <row r="1346" spans="3:61" ht="12.75">
      <c r="C1346" s="117"/>
      <c r="D1346" s="19"/>
      <c r="E1346" s="19"/>
      <c r="F1346" s="19"/>
      <c r="G1346" s="75"/>
      <c r="H1346" s="19"/>
      <c r="BI1346" s="19"/>
    </row>
    <row r="1347" spans="3:61" ht="12.75">
      <c r="C1347" s="117"/>
      <c r="D1347" s="19"/>
      <c r="E1347" s="19"/>
      <c r="F1347" s="19"/>
      <c r="G1347" s="75"/>
      <c r="H1347" s="19"/>
      <c r="BI1347" s="19"/>
    </row>
    <row r="1348" spans="3:61" ht="12.75">
      <c r="C1348" s="117"/>
      <c r="D1348" s="19"/>
      <c r="E1348" s="19"/>
      <c r="F1348" s="19"/>
      <c r="G1348" s="75"/>
      <c r="H1348" s="19"/>
      <c r="BI1348" s="19"/>
    </row>
    <row r="1349" spans="3:61" ht="12.75">
      <c r="C1349" s="117"/>
      <c r="D1349" s="19"/>
      <c r="E1349" s="19"/>
      <c r="F1349" s="19"/>
      <c r="G1349" s="75"/>
      <c r="H1349" s="19"/>
      <c r="BI1349" s="19"/>
    </row>
    <row r="1350" spans="3:61" ht="12.75">
      <c r="C1350" s="117"/>
      <c r="D1350" s="19"/>
      <c r="E1350" s="19"/>
      <c r="F1350" s="19"/>
      <c r="G1350" s="75"/>
      <c r="H1350" s="19"/>
      <c r="BI1350" s="19"/>
    </row>
    <row r="1351" spans="3:61" ht="12.75">
      <c r="C1351" s="117"/>
      <c r="D1351" s="19"/>
      <c r="E1351" s="19"/>
      <c r="F1351" s="19"/>
      <c r="G1351" s="75"/>
      <c r="H1351" s="19"/>
      <c r="BI1351" s="19"/>
    </row>
    <row r="1352" spans="3:61" ht="12.75">
      <c r="C1352" s="117"/>
      <c r="D1352" s="19"/>
      <c r="E1352" s="19"/>
      <c r="F1352" s="19"/>
      <c r="G1352" s="75"/>
      <c r="H1352" s="19"/>
      <c r="BI1352" s="19"/>
    </row>
    <row r="1353" spans="3:61" ht="12.75">
      <c r="C1353" s="117"/>
      <c r="D1353" s="19"/>
      <c r="E1353" s="19"/>
      <c r="F1353" s="19"/>
      <c r="G1353" s="75"/>
      <c r="H1353" s="19"/>
      <c r="BI1353" s="19"/>
    </row>
    <row r="1354" spans="3:61" ht="12.75">
      <c r="C1354" s="117"/>
      <c r="D1354" s="19"/>
      <c r="E1354" s="19"/>
      <c r="F1354" s="19"/>
      <c r="G1354" s="75"/>
      <c r="H1354" s="19"/>
      <c r="BI1354" s="19"/>
    </row>
    <row r="1355" spans="3:61" ht="12.75">
      <c r="C1355" s="117"/>
      <c r="D1355" s="19"/>
      <c r="E1355" s="19"/>
      <c r="F1355" s="19"/>
      <c r="G1355" s="75"/>
      <c r="H1355" s="19"/>
      <c r="BI1355" s="19"/>
    </row>
    <row r="1356" spans="3:61" ht="12.75">
      <c r="C1356" s="117"/>
      <c r="D1356" s="19"/>
      <c r="E1356" s="19"/>
      <c r="F1356" s="19"/>
      <c r="G1356" s="75"/>
      <c r="H1356" s="19"/>
      <c r="BI1356" s="19"/>
    </row>
    <row r="1357" spans="3:61" ht="12.75">
      <c r="C1357" s="117"/>
      <c r="D1357" s="19"/>
      <c r="E1357" s="19"/>
      <c r="F1357" s="19"/>
      <c r="G1357" s="75"/>
      <c r="H1357" s="19"/>
      <c r="BI1357" s="19"/>
    </row>
    <row r="1358" spans="3:61" ht="12.75">
      <c r="C1358" s="117"/>
      <c r="D1358" s="19"/>
      <c r="E1358" s="19"/>
      <c r="F1358" s="19"/>
      <c r="G1358" s="75"/>
      <c r="H1358" s="19"/>
      <c r="BI1358" s="19"/>
    </row>
    <row r="1359" spans="3:61" ht="12.75">
      <c r="C1359" s="117"/>
      <c r="D1359" s="19"/>
      <c r="E1359" s="19"/>
      <c r="F1359" s="19"/>
      <c r="G1359" s="75"/>
      <c r="H1359" s="19"/>
      <c r="BI1359" s="19"/>
    </row>
    <row r="1360" spans="3:61" ht="12.75">
      <c r="C1360" s="117"/>
      <c r="D1360" s="19"/>
      <c r="E1360" s="19"/>
      <c r="F1360" s="19"/>
      <c r="G1360" s="75"/>
      <c r="H1360" s="19"/>
      <c r="BI1360" s="19"/>
    </row>
    <row r="1361" spans="3:61" ht="12.75">
      <c r="C1361" s="117"/>
      <c r="D1361" s="19"/>
      <c r="E1361" s="19"/>
      <c r="F1361" s="19"/>
      <c r="G1361" s="75"/>
      <c r="H1361" s="19"/>
      <c r="BI1361" s="19"/>
    </row>
    <row r="1362" spans="3:61" ht="12.75">
      <c r="C1362" s="117"/>
      <c r="D1362" s="19"/>
      <c r="E1362" s="19"/>
      <c r="F1362" s="19"/>
      <c r="G1362" s="75"/>
      <c r="H1362" s="19"/>
      <c r="BI1362" s="19"/>
    </row>
    <row r="1363" spans="3:61" ht="12.75">
      <c r="C1363" s="117"/>
      <c r="D1363" s="19"/>
      <c r="E1363" s="19"/>
      <c r="F1363" s="19"/>
      <c r="G1363" s="75"/>
      <c r="H1363" s="19"/>
      <c r="BI1363" s="19"/>
    </row>
    <row r="1364" spans="3:61" ht="12.75">
      <c r="C1364" s="117"/>
      <c r="D1364" s="19"/>
      <c r="E1364" s="19"/>
      <c r="F1364" s="19"/>
      <c r="G1364" s="75"/>
      <c r="H1364" s="19"/>
      <c r="BI1364" s="19"/>
    </row>
    <row r="1365" spans="3:61" ht="12.75">
      <c r="C1365" s="117"/>
      <c r="D1365" s="19"/>
      <c r="E1365" s="19"/>
      <c r="F1365" s="19"/>
      <c r="G1365" s="75"/>
      <c r="H1365" s="19"/>
      <c r="BI1365" s="19"/>
    </row>
    <row r="1366" spans="3:61" ht="12.75">
      <c r="C1366" s="117"/>
      <c r="D1366" s="19"/>
      <c r="E1366" s="19"/>
      <c r="F1366" s="19"/>
      <c r="G1366" s="75"/>
      <c r="H1366" s="19"/>
      <c r="BI1366" s="19"/>
    </row>
    <row r="1367" spans="3:61" ht="12.75">
      <c r="C1367" s="117"/>
      <c r="D1367" s="19"/>
      <c r="E1367" s="19"/>
      <c r="F1367" s="19"/>
      <c r="G1367" s="75"/>
      <c r="H1367" s="19"/>
      <c r="BI1367" s="19"/>
    </row>
    <row r="1368" spans="3:61" ht="12.75">
      <c r="C1368" s="117"/>
      <c r="D1368" s="19"/>
      <c r="E1368" s="19"/>
      <c r="F1368" s="19"/>
      <c r="G1368" s="75"/>
      <c r="H1368" s="19"/>
      <c r="BI1368" s="19"/>
    </row>
    <row r="1369" spans="3:61" ht="12.75">
      <c r="C1369" s="117"/>
      <c r="D1369" s="19"/>
      <c r="E1369" s="19"/>
      <c r="F1369" s="19"/>
      <c r="G1369" s="75"/>
      <c r="H1369" s="19"/>
      <c r="BI1369" s="19"/>
    </row>
    <row r="1370" spans="3:61" ht="12.75">
      <c r="C1370" s="117"/>
      <c r="D1370" s="19"/>
      <c r="E1370" s="19"/>
      <c r="F1370" s="19"/>
      <c r="G1370" s="75"/>
      <c r="H1370" s="19"/>
      <c r="BI1370" s="19"/>
    </row>
    <row r="1371" spans="3:61" ht="12.75">
      <c r="C1371" s="117"/>
      <c r="D1371" s="19"/>
      <c r="E1371" s="19"/>
      <c r="F1371" s="19"/>
      <c r="G1371" s="75"/>
      <c r="H1371" s="19"/>
      <c r="BI1371" s="19"/>
    </row>
    <row r="1372" spans="3:61" ht="12.75">
      <c r="C1372" s="117"/>
      <c r="D1372" s="19"/>
      <c r="E1372" s="19"/>
      <c r="F1372" s="19"/>
      <c r="G1372" s="75"/>
      <c r="H1372" s="19"/>
      <c r="BI1372" s="19"/>
    </row>
    <row r="1373" spans="3:61" ht="12.75">
      <c r="C1373" s="117"/>
      <c r="D1373" s="19"/>
      <c r="E1373" s="19"/>
      <c r="F1373" s="19"/>
      <c r="G1373" s="75"/>
      <c r="H1373" s="19"/>
      <c r="BI1373" s="19"/>
    </row>
    <row r="1374" spans="3:61" ht="12.75">
      <c r="C1374" s="117"/>
      <c r="D1374" s="19"/>
      <c r="E1374" s="19"/>
      <c r="F1374" s="19"/>
      <c r="G1374" s="75"/>
      <c r="H1374" s="19"/>
      <c r="BI1374" s="19"/>
    </row>
    <row r="1375" spans="3:61" ht="12.75">
      <c r="C1375" s="117"/>
      <c r="D1375" s="19"/>
      <c r="E1375" s="19"/>
      <c r="F1375" s="19"/>
      <c r="G1375" s="75"/>
      <c r="H1375" s="19"/>
      <c r="BI1375" s="19"/>
    </row>
    <row r="1376" spans="3:61" ht="12.75">
      <c r="C1376" s="117"/>
      <c r="D1376" s="19"/>
      <c r="E1376" s="19"/>
      <c r="F1376" s="19"/>
      <c r="G1376" s="75"/>
      <c r="H1376" s="19"/>
      <c r="BI1376" s="19"/>
    </row>
    <row r="1377" spans="3:61" ht="12.75">
      <c r="C1377" s="117"/>
      <c r="D1377" s="19"/>
      <c r="E1377" s="19"/>
      <c r="F1377" s="19"/>
      <c r="G1377" s="75"/>
      <c r="H1377" s="19"/>
      <c r="BI1377" s="19"/>
    </row>
    <row r="1378" spans="3:61" ht="12.75">
      <c r="C1378" s="117"/>
      <c r="D1378" s="19"/>
      <c r="E1378" s="19"/>
      <c r="F1378" s="19"/>
      <c r="G1378" s="75"/>
      <c r="H1378" s="19"/>
      <c r="BI1378" s="19"/>
    </row>
    <row r="1379" spans="3:61" ht="12.75">
      <c r="C1379" s="117"/>
      <c r="D1379" s="19"/>
      <c r="E1379" s="19"/>
      <c r="F1379" s="19"/>
      <c r="G1379" s="75"/>
      <c r="H1379" s="19"/>
      <c r="BI1379" s="19"/>
    </row>
    <row r="1380" spans="3:61" ht="12.75">
      <c r="C1380" s="117"/>
      <c r="D1380" s="19"/>
      <c r="E1380" s="19"/>
      <c r="F1380" s="19"/>
      <c r="G1380" s="75"/>
      <c r="H1380" s="19"/>
      <c r="BI1380" s="19"/>
    </row>
    <row r="1381" spans="3:61" ht="12.75">
      <c r="C1381" s="117"/>
      <c r="D1381" s="19"/>
      <c r="E1381" s="19"/>
      <c r="F1381" s="19"/>
      <c r="G1381" s="75"/>
      <c r="H1381" s="19"/>
      <c r="BI1381" s="19"/>
    </row>
    <row r="1382" spans="3:61" ht="12.75">
      <c r="C1382" s="117"/>
      <c r="D1382" s="19"/>
      <c r="E1382" s="19"/>
      <c r="F1382" s="19"/>
      <c r="G1382" s="75"/>
      <c r="H1382" s="19"/>
      <c r="BI1382" s="19"/>
    </row>
    <row r="1383" spans="3:61" ht="12.75">
      <c r="C1383" s="117"/>
      <c r="D1383" s="19"/>
      <c r="E1383" s="19"/>
      <c r="F1383" s="19"/>
      <c r="G1383" s="75"/>
      <c r="H1383" s="19"/>
      <c r="BI1383" s="19"/>
    </row>
    <row r="1384" spans="3:61" ht="12.75">
      <c r="C1384" s="117"/>
      <c r="D1384" s="19"/>
      <c r="E1384" s="19"/>
      <c r="F1384" s="19"/>
      <c r="G1384" s="75"/>
      <c r="H1384" s="19"/>
      <c r="BI1384" s="19"/>
    </row>
    <row r="1385" spans="3:61" ht="12.75">
      <c r="C1385" s="117"/>
      <c r="D1385" s="19"/>
      <c r="E1385" s="19"/>
      <c r="F1385" s="19"/>
      <c r="G1385" s="75"/>
      <c r="H1385" s="19"/>
      <c r="BI1385" s="19"/>
    </row>
    <row r="1386" spans="3:61" ht="12.75">
      <c r="C1386" s="117"/>
      <c r="D1386" s="19"/>
      <c r="E1386" s="19"/>
      <c r="F1386" s="19"/>
      <c r="G1386" s="75"/>
      <c r="H1386" s="19"/>
      <c r="BI1386" s="19"/>
    </row>
    <row r="1387" spans="3:61" ht="12.75">
      <c r="C1387" s="117"/>
      <c r="D1387" s="19"/>
      <c r="E1387" s="19"/>
      <c r="F1387" s="19"/>
      <c r="G1387" s="75"/>
      <c r="H1387" s="19"/>
      <c r="BI1387" s="19"/>
    </row>
    <row r="1388" spans="3:61" ht="12.75">
      <c r="C1388" s="117"/>
      <c r="D1388" s="19"/>
      <c r="E1388" s="19"/>
      <c r="F1388" s="19"/>
      <c r="G1388" s="75"/>
      <c r="H1388" s="19"/>
      <c r="BI1388" s="19"/>
    </row>
    <row r="1389" spans="3:61" ht="12.75">
      <c r="C1389" s="117"/>
      <c r="D1389" s="19"/>
      <c r="E1389" s="19"/>
      <c r="F1389" s="19"/>
      <c r="G1389" s="75"/>
      <c r="H1389" s="19"/>
      <c r="BI1389" s="19"/>
    </row>
    <row r="1390" spans="3:61" ht="12.75">
      <c r="C1390" s="117"/>
      <c r="D1390" s="19"/>
      <c r="E1390" s="19"/>
      <c r="F1390" s="19"/>
      <c r="G1390" s="75"/>
      <c r="H1390" s="19"/>
      <c r="BI1390" s="19"/>
    </row>
    <row r="1391" spans="3:61" ht="12.75">
      <c r="C1391" s="117"/>
      <c r="D1391" s="19"/>
      <c r="E1391" s="19"/>
      <c r="F1391" s="19"/>
      <c r="G1391" s="75"/>
      <c r="H1391" s="19"/>
      <c r="BI1391" s="19"/>
    </row>
    <row r="1392" spans="3:61" ht="12.75">
      <c r="C1392" s="117"/>
      <c r="D1392" s="19"/>
      <c r="E1392" s="19"/>
      <c r="F1392" s="19"/>
      <c r="G1392" s="75"/>
      <c r="H1392" s="19"/>
      <c r="BI1392" s="19"/>
    </row>
    <row r="1393" spans="3:61" ht="12.75">
      <c r="C1393" s="117"/>
      <c r="D1393" s="19"/>
      <c r="E1393" s="19"/>
      <c r="F1393" s="19"/>
      <c r="G1393" s="75"/>
      <c r="H1393" s="19"/>
      <c r="BI1393" s="19"/>
    </row>
    <row r="1394" spans="3:61" ht="12.75">
      <c r="C1394" s="117"/>
      <c r="D1394" s="19"/>
      <c r="E1394" s="19"/>
      <c r="F1394" s="19"/>
      <c r="G1394" s="75"/>
      <c r="H1394" s="19"/>
      <c r="BI1394" s="19"/>
    </row>
    <row r="1395" spans="3:61" ht="12.75">
      <c r="C1395" s="117"/>
      <c r="D1395" s="19"/>
      <c r="E1395" s="19"/>
      <c r="F1395" s="19"/>
      <c r="G1395" s="75"/>
      <c r="H1395" s="19"/>
      <c r="BI1395" s="19"/>
    </row>
    <row r="1396" spans="3:61" ht="12.75">
      <c r="C1396" s="117"/>
      <c r="D1396" s="19"/>
      <c r="E1396" s="19"/>
      <c r="F1396" s="19"/>
      <c r="G1396" s="75"/>
      <c r="H1396" s="19"/>
      <c r="BI1396" s="19"/>
    </row>
    <row r="1397" spans="3:61" ht="12.75">
      <c r="C1397" s="117"/>
      <c r="D1397" s="19"/>
      <c r="E1397" s="19"/>
      <c r="F1397" s="19"/>
      <c r="G1397" s="75"/>
      <c r="H1397" s="19"/>
      <c r="BI1397" s="19"/>
    </row>
    <row r="1398" spans="3:61" ht="12.75">
      <c r="C1398" s="117"/>
      <c r="D1398" s="19"/>
      <c r="E1398" s="19"/>
      <c r="F1398" s="19"/>
      <c r="G1398" s="75"/>
      <c r="H1398" s="19"/>
      <c r="BI1398" s="19"/>
    </row>
    <row r="1399" spans="3:61" ht="12.75">
      <c r="C1399" s="117"/>
      <c r="D1399" s="19"/>
      <c r="E1399" s="19"/>
      <c r="F1399" s="19"/>
      <c r="G1399" s="75"/>
      <c r="H1399" s="19"/>
      <c r="BI1399" s="19"/>
    </row>
    <row r="1400" spans="3:61" ht="12.75">
      <c r="C1400" s="117"/>
      <c r="D1400" s="19"/>
      <c r="E1400" s="19"/>
      <c r="F1400" s="19"/>
      <c r="G1400" s="75"/>
      <c r="H1400" s="19"/>
      <c r="BI1400" s="19"/>
    </row>
    <row r="1401" spans="3:61" ht="12.75">
      <c r="C1401" s="117"/>
      <c r="D1401" s="19"/>
      <c r="E1401" s="19"/>
      <c r="F1401" s="19"/>
      <c r="G1401" s="75"/>
      <c r="H1401" s="19"/>
      <c r="BI1401" s="19"/>
    </row>
    <row r="1402" spans="3:61" ht="12.75">
      <c r="C1402" s="117"/>
      <c r="D1402" s="19"/>
      <c r="E1402" s="19"/>
      <c r="F1402" s="19"/>
      <c r="G1402" s="75"/>
      <c r="H1402" s="19"/>
      <c r="BI1402" s="19"/>
    </row>
    <row r="1403" spans="3:61" ht="12.75">
      <c r="C1403" s="117"/>
      <c r="D1403" s="19"/>
      <c r="E1403" s="19"/>
      <c r="F1403" s="19"/>
      <c r="G1403" s="75"/>
      <c r="H1403" s="19"/>
      <c r="BI1403" s="19"/>
    </row>
    <row r="1404" spans="3:61" ht="12.75">
      <c r="C1404" s="117"/>
      <c r="D1404" s="19"/>
      <c r="E1404" s="19"/>
      <c r="F1404" s="19"/>
      <c r="G1404" s="75"/>
      <c r="H1404" s="19"/>
      <c r="BI1404" s="19"/>
    </row>
    <row r="1405" spans="3:61" ht="12.75">
      <c r="C1405" s="117"/>
      <c r="D1405" s="19"/>
      <c r="E1405" s="19"/>
      <c r="F1405" s="19"/>
      <c r="G1405" s="75"/>
      <c r="H1405" s="19"/>
      <c r="BI1405" s="19"/>
    </row>
    <row r="1406" spans="3:61" ht="12.75">
      <c r="C1406" s="117"/>
      <c r="D1406" s="19"/>
      <c r="E1406" s="19"/>
      <c r="F1406" s="19"/>
      <c r="G1406" s="75"/>
      <c r="H1406" s="19"/>
      <c r="BI1406" s="19"/>
    </row>
    <row r="1407" spans="3:61" ht="12.75">
      <c r="C1407" s="117"/>
      <c r="D1407" s="19"/>
      <c r="E1407" s="19"/>
      <c r="F1407" s="19"/>
      <c r="G1407" s="75"/>
      <c r="H1407" s="19"/>
      <c r="BI1407" s="19"/>
    </row>
    <row r="1408" spans="3:61" ht="12.75">
      <c r="C1408" s="117"/>
      <c r="D1408" s="19"/>
      <c r="E1408" s="19"/>
      <c r="F1408" s="19"/>
      <c r="G1408" s="75"/>
      <c r="H1408" s="19"/>
      <c r="BI1408" s="19"/>
    </row>
    <row r="1409" spans="3:61" ht="12.75">
      <c r="C1409" s="117"/>
      <c r="D1409" s="19"/>
      <c r="E1409" s="19"/>
      <c r="F1409" s="19"/>
      <c r="G1409" s="75"/>
      <c r="H1409" s="19"/>
      <c r="BI1409" s="19"/>
    </row>
    <row r="1410" spans="3:61" ht="12.75">
      <c r="C1410" s="117"/>
      <c r="D1410" s="19"/>
      <c r="E1410" s="19"/>
      <c r="F1410" s="19"/>
      <c r="G1410" s="75"/>
      <c r="H1410" s="19"/>
      <c r="BI1410" s="19"/>
    </row>
    <row r="1411" spans="3:61" ht="12.75">
      <c r="C1411" s="117"/>
      <c r="D1411" s="19"/>
      <c r="E1411" s="19"/>
      <c r="F1411" s="19"/>
      <c r="G1411" s="75"/>
      <c r="H1411" s="19"/>
      <c r="BI1411" s="19"/>
    </row>
    <row r="1412" spans="3:61" ht="12.75">
      <c r="C1412" s="117"/>
      <c r="D1412" s="19"/>
      <c r="E1412" s="19"/>
      <c r="F1412" s="19"/>
      <c r="G1412" s="75"/>
      <c r="H1412" s="19"/>
      <c r="BI1412" s="19"/>
    </row>
    <row r="1413" spans="3:61" ht="12.75">
      <c r="C1413" s="117"/>
      <c r="D1413" s="19"/>
      <c r="E1413" s="19"/>
      <c r="F1413" s="19"/>
      <c r="G1413" s="75"/>
      <c r="H1413" s="19"/>
      <c r="BI1413" s="19"/>
    </row>
    <row r="1414" spans="3:61" ht="12.75">
      <c r="C1414" s="117"/>
      <c r="D1414" s="19"/>
      <c r="E1414" s="19"/>
      <c r="F1414" s="19"/>
      <c r="G1414" s="75"/>
      <c r="H1414" s="19"/>
      <c r="BI1414" s="19"/>
    </row>
    <row r="1415" spans="3:61" ht="12.75">
      <c r="C1415" s="117"/>
      <c r="D1415" s="19"/>
      <c r="E1415" s="19"/>
      <c r="F1415" s="19"/>
      <c r="G1415" s="75"/>
      <c r="H1415" s="19"/>
      <c r="BI1415" s="19"/>
    </row>
    <row r="1416" spans="3:61" ht="12.75">
      <c r="C1416" s="117"/>
      <c r="D1416" s="19"/>
      <c r="E1416" s="19"/>
      <c r="F1416" s="19"/>
      <c r="G1416" s="75"/>
      <c r="H1416" s="19"/>
      <c r="BI1416" s="19"/>
    </row>
    <row r="1417" spans="3:61" ht="12.75">
      <c r="C1417" s="117"/>
      <c r="D1417" s="19"/>
      <c r="E1417" s="19"/>
      <c r="F1417" s="19"/>
      <c r="G1417" s="75"/>
      <c r="H1417" s="19"/>
      <c r="BI1417" s="19"/>
    </row>
    <row r="1418" spans="3:61" ht="12.75">
      <c r="C1418" s="117"/>
      <c r="D1418" s="19"/>
      <c r="E1418" s="19"/>
      <c r="F1418" s="19"/>
      <c r="G1418" s="75"/>
      <c r="H1418" s="19"/>
      <c r="BI1418" s="19"/>
    </row>
    <row r="1419" spans="3:61" ht="12.75">
      <c r="C1419" s="117"/>
      <c r="D1419" s="19"/>
      <c r="E1419" s="19"/>
      <c r="F1419" s="19"/>
      <c r="G1419" s="75"/>
      <c r="H1419" s="19"/>
      <c r="BI1419" s="19"/>
    </row>
    <row r="1420" spans="3:61" ht="12.75">
      <c r="C1420" s="117"/>
      <c r="D1420" s="19"/>
      <c r="E1420" s="19"/>
      <c r="F1420" s="19"/>
      <c r="G1420" s="75"/>
      <c r="H1420" s="19"/>
      <c r="BI1420" s="19"/>
    </row>
    <row r="1421" spans="3:61" ht="12.75">
      <c r="C1421" s="117"/>
      <c r="D1421" s="19"/>
      <c r="E1421" s="19"/>
      <c r="F1421" s="19"/>
      <c r="G1421" s="75"/>
      <c r="H1421" s="19"/>
      <c r="BI1421" s="19"/>
    </row>
    <row r="1422" spans="3:61" ht="12.75">
      <c r="C1422" s="117"/>
      <c r="D1422" s="19"/>
      <c r="E1422" s="19"/>
      <c r="F1422" s="19"/>
      <c r="G1422" s="75"/>
      <c r="H1422" s="19"/>
      <c r="BI1422" s="19"/>
    </row>
    <row r="1423" spans="3:61" ht="12.75">
      <c r="C1423" s="117"/>
      <c r="D1423" s="19"/>
      <c r="E1423" s="19"/>
      <c r="F1423" s="19"/>
      <c r="G1423" s="75"/>
      <c r="H1423" s="19"/>
      <c r="BI1423" s="19"/>
    </row>
    <row r="1424" spans="3:61" ht="12.75">
      <c r="C1424" s="117"/>
      <c r="D1424" s="19"/>
      <c r="E1424" s="19"/>
      <c r="F1424" s="19"/>
      <c r="G1424" s="75"/>
      <c r="H1424" s="19"/>
      <c r="BI1424" s="19"/>
    </row>
    <row r="1425" spans="3:61" ht="12.75">
      <c r="C1425" s="117"/>
      <c r="D1425" s="19"/>
      <c r="E1425" s="19"/>
      <c r="F1425" s="19"/>
      <c r="G1425" s="75"/>
      <c r="H1425" s="19"/>
      <c r="BI1425" s="19"/>
    </row>
    <row r="1426" spans="3:61" ht="12.75">
      <c r="C1426" s="117"/>
      <c r="D1426" s="19"/>
      <c r="E1426" s="19"/>
      <c r="F1426" s="19"/>
      <c r="G1426" s="75"/>
      <c r="H1426" s="19"/>
      <c r="BI1426" s="19"/>
    </row>
    <row r="1427" spans="3:61" ht="12.75">
      <c r="C1427" s="117"/>
      <c r="D1427" s="19"/>
      <c r="E1427" s="19"/>
      <c r="F1427" s="19"/>
      <c r="G1427" s="75"/>
      <c r="H1427" s="19"/>
      <c r="BI1427" s="19"/>
    </row>
    <row r="1428" spans="3:61" ht="12.75">
      <c r="C1428" s="117"/>
      <c r="D1428" s="19"/>
      <c r="E1428" s="19"/>
      <c r="F1428" s="19"/>
      <c r="G1428" s="75"/>
      <c r="H1428" s="19"/>
      <c r="BI1428" s="19"/>
    </row>
    <row r="1429" spans="3:61" ht="12.75">
      <c r="C1429" s="117"/>
      <c r="D1429" s="19"/>
      <c r="E1429" s="19"/>
      <c r="F1429" s="19"/>
      <c r="G1429" s="75"/>
      <c r="H1429" s="19"/>
      <c r="BI1429" s="19"/>
    </row>
    <row r="1430" spans="3:61" ht="12.75">
      <c r="C1430" s="117"/>
      <c r="D1430" s="19"/>
      <c r="E1430" s="19"/>
      <c r="F1430" s="19"/>
      <c r="G1430" s="75"/>
      <c r="H1430" s="19"/>
      <c r="BI1430" s="19"/>
    </row>
    <row r="1431" spans="3:61" ht="12.75">
      <c r="C1431" s="117"/>
      <c r="D1431" s="19"/>
      <c r="E1431" s="19"/>
      <c r="F1431" s="19"/>
      <c r="G1431" s="75"/>
      <c r="H1431" s="19"/>
      <c r="BI1431" s="19"/>
    </row>
    <row r="1432" spans="3:61" ht="12.75">
      <c r="C1432" s="117"/>
      <c r="D1432" s="19"/>
      <c r="E1432" s="19"/>
      <c r="F1432" s="19"/>
      <c r="G1432" s="75"/>
      <c r="H1432" s="19"/>
      <c r="BI1432" s="19"/>
    </row>
    <row r="1433" spans="3:61" ht="12.75">
      <c r="C1433" s="117"/>
      <c r="D1433" s="19"/>
      <c r="E1433" s="19"/>
      <c r="F1433" s="19"/>
      <c r="G1433" s="75"/>
      <c r="H1433" s="19"/>
      <c r="BI1433" s="19"/>
    </row>
    <row r="1434" spans="3:61" ht="12.75">
      <c r="C1434" s="117"/>
      <c r="D1434" s="19"/>
      <c r="E1434" s="19"/>
      <c r="F1434" s="19"/>
      <c r="G1434" s="75"/>
      <c r="H1434" s="19"/>
      <c r="BI1434" s="19"/>
    </row>
    <row r="1435" spans="3:61" ht="12.75">
      <c r="C1435" s="117"/>
      <c r="D1435" s="19"/>
      <c r="E1435" s="19"/>
      <c r="F1435" s="19"/>
      <c r="G1435" s="75"/>
      <c r="H1435" s="19"/>
      <c r="BI1435" s="19"/>
    </row>
    <row r="1436" spans="3:61" ht="12.75">
      <c r="C1436" s="117"/>
      <c r="D1436" s="19"/>
      <c r="E1436" s="19"/>
      <c r="F1436" s="19"/>
      <c r="G1436" s="75"/>
      <c r="H1436" s="19"/>
      <c r="BI1436" s="19"/>
    </row>
    <row r="1437" spans="3:61" ht="12.75">
      <c r="C1437" s="117"/>
      <c r="D1437" s="19"/>
      <c r="E1437" s="19"/>
      <c r="F1437" s="19"/>
      <c r="G1437" s="75"/>
      <c r="H1437" s="19"/>
      <c r="BI1437" s="19"/>
    </row>
    <row r="1438" spans="3:61" ht="12.75">
      <c r="C1438" s="117"/>
      <c r="D1438" s="19"/>
      <c r="E1438" s="19"/>
      <c r="F1438" s="19"/>
      <c r="G1438" s="75"/>
      <c r="H1438" s="19"/>
      <c r="BI1438" s="19"/>
    </row>
    <row r="1439" spans="3:61" ht="12.75">
      <c r="C1439" s="117"/>
      <c r="D1439" s="19"/>
      <c r="E1439" s="19"/>
      <c r="F1439" s="19"/>
      <c r="G1439" s="75"/>
      <c r="H1439" s="19"/>
      <c r="BI1439" s="19"/>
    </row>
    <row r="1440" spans="3:61" ht="12.75">
      <c r="C1440" s="117"/>
      <c r="D1440" s="19"/>
      <c r="E1440" s="19"/>
      <c r="F1440" s="19"/>
      <c r="G1440" s="75"/>
      <c r="H1440" s="19"/>
      <c r="BI1440" s="19"/>
    </row>
    <row r="1441" spans="3:61" ht="12.75">
      <c r="C1441" s="117"/>
      <c r="D1441" s="19"/>
      <c r="E1441" s="19"/>
      <c r="F1441" s="19"/>
      <c r="G1441" s="75"/>
      <c r="H1441" s="19"/>
      <c r="BI1441" s="19"/>
    </row>
    <row r="1442" spans="3:61" ht="12.75">
      <c r="C1442" s="117"/>
      <c r="D1442" s="19"/>
      <c r="E1442" s="19"/>
      <c r="F1442" s="19"/>
      <c r="G1442" s="75"/>
      <c r="H1442" s="19"/>
      <c r="BI1442" s="19"/>
    </row>
    <row r="1443" spans="3:61" ht="12.75">
      <c r="C1443" s="117"/>
      <c r="D1443" s="19"/>
      <c r="E1443" s="19"/>
      <c r="F1443" s="19"/>
      <c r="G1443" s="75"/>
      <c r="H1443" s="19"/>
      <c r="BI1443" s="19"/>
    </row>
    <row r="1444" spans="3:61" ht="12.75">
      <c r="C1444" s="117"/>
      <c r="D1444" s="19"/>
      <c r="E1444" s="19"/>
      <c r="F1444" s="19"/>
      <c r="G1444" s="75"/>
      <c r="H1444" s="19"/>
      <c r="BI1444" s="19"/>
    </row>
    <row r="1445" spans="3:61" ht="12.75">
      <c r="C1445" s="117"/>
      <c r="D1445" s="19"/>
      <c r="E1445" s="19"/>
      <c r="F1445" s="19"/>
      <c r="G1445" s="75"/>
      <c r="H1445" s="19"/>
      <c r="BI1445" s="19"/>
    </row>
    <row r="1446" spans="3:61" ht="12.75">
      <c r="C1446" s="117"/>
      <c r="D1446" s="19"/>
      <c r="E1446" s="19"/>
      <c r="F1446" s="19"/>
      <c r="G1446" s="75"/>
      <c r="H1446" s="19"/>
      <c r="BI1446" s="19"/>
    </row>
    <row r="1447" spans="3:61" ht="12.75">
      <c r="C1447" s="117"/>
      <c r="D1447" s="19"/>
      <c r="E1447" s="19"/>
      <c r="F1447" s="19"/>
      <c r="G1447" s="75"/>
      <c r="H1447" s="19"/>
      <c r="BI1447" s="19"/>
    </row>
    <row r="1448" spans="3:61" ht="12.75">
      <c r="C1448" s="117"/>
      <c r="D1448" s="19"/>
      <c r="E1448" s="19"/>
      <c r="F1448" s="19"/>
      <c r="G1448" s="75"/>
      <c r="H1448" s="19"/>
      <c r="BI1448" s="19"/>
    </row>
    <row r="1449" spans="3:61" ht="12.75">
      <c r="C1449" s="117"/>
      <c r="D1449" s="19"/>
      <c r="E1449" s="19"/>
      <c r="F1449" s="19"/>
      <c r="G1449" s="75"/>
      <c r="H1449" s="19"/>
      <c r="BI1449" s="19"/>
    </row>
    <row r="1450" spans="3:61" ht="12.75">
      <c r="C1450" s="117"/>
      <c r="D1450" s="19"/>
      <c r="E1450" s="19"/>
      <c r="F1450" s="19"/>
      <c r="G1450" s="75"/>
      <c r="H1450" s="19"/>
      <c r="BI1450" s="19"/>
    </row>
    <row r="1451" spans="3:61" ht="12.75">
      <c r="C1451" s="117"/>
      <c r="D1451" s="19"/>
      <c r="E1451" s="19"/>
      <c r="F1451" s="19"/>
      <c r="G1451" s="75"/>
      <c r="H1451" s="19"/>
      <c r="BI1451" s="19"/>
    </row>
    <row r="1452" spans="3:61" ht="12.75">
      <c r="C1452" s="117"/>
      <c r="D1452" s="19"/>
      <c r="E1452" s="19"/>
      <c r="F1452" s="19"/>
      <c r="G1452" s="75"/>
      <c r="H1452" s="19"/>
      <c r="BI1452" s="19"/>
    </row>
    <row r="1453" spans="3:61" ht="12.75">
      <c r="C1453" s="117"/>
      <c r="D1453" s="19"/>
      <c r="E1453" s="19"/>
      <c r="F1453" s="19"/>
      <c r="G1453" s="75"/>
      <c r="H1453" s="19"/>
      <c r="BI1453" s="19"/>
    </row>
    <row r="1454" spans="3:61" ht="12.75">
      <c r="C1454" s="117"/>
      <c r="D1454" s="19"/>
      <c r="E1454" s="19"/>
      <c r="F1454" s="19"/>
      <c r="G1454" s="75"/>
      <c r="H1454" s="19"/>
      <c r="BI1454" s="19"/>
    </row>
    <row r="1455" spans="3:61" ht="12.75">
      <c r="C1455" s="117"/>
      <c r="D1455" s="19"/>
      <c r="E1455" s="19"/>
      <c r="F1455" s="19"/>
      <c r="G1455" s="75"/>
      <c r="H1455" s="19"/>
      <c r="BI1455" s="19"/>
    </row>
    <row r="1456" spans="3:61" ht="12.75">
      <c r="C1456" s="117"/>
      <c r="D1456" s="19"/>
      <c r="E1456" s="19"/>
      <c r="F1456" s="19"/>
      <c r="G1456" s="75"/>
      <c r="H1456" s="19"/>
      <c r="BI1456" s="19"/>
    </row>
    <row r="1457" spans="3:61" ht="12.75">
      <c r="C1457" s="117"/>
      <c r="D1457" s="19"/>
      <c r="E1457" s="19"/>
      <c r="F1457" s="19"/>
      <c r="G1457" s="75"/>
      <c r="H1457" s="19"/>
      <c r="BI1457" s="19"/>
    </row>
    <row r="1458" spans="3:61" ht="12.75">
      <c r="C1458" s="117"/>
      <c r="D1458" s="19"/>
      <c r="E1458" s="19"/>
      <c r="F1458" s="19"/>
      <c r="G1458" s="75"/>
      <c r="H1458" s="19"/>
      <c r="BI1458" s="19"/>
    </row>
    <row r="1459" spans="3:61" ht="12.75">
      <c r="C1459" s="117"/>
      <c r="D1459" s="19"/>
      <c r="E1459" s="19"/>
      <c r="F1459" s="19"/>
      <c r="G1459" s="75"/>
      <c r="H1459" s="19"/>
      <c r="BI1459" s="19"/>
    </row>
    <row r="1460" spans="3:61" ht="12.75">
      <c r="C1460" s="117"/>
      <c r="D1460" s="19"/>
      <c r="E1460" s="19"/>
      <c r="F1460" s="19"/>
      <c r="G1460" s="75"/>
      <c r="H1460" s="19"/>
      <c r="BI1460" s="19"/>
    </row>
    <row r="1461" spans="3:61" ht="12.75">
      <c r="C1461" s="117"/>
      <c r="D1461" s="19"/>
      <c r="E1461" s="19"/>
      <c r="F1461" s="19"/>
      <c r="G1461" s="75"/>
      <c r="H1461" s="19"/>
      <c r="BI1461" s="19"/>
    </row>
    <row r="1462" spans="3:61" ht="12.75">
      <c r="C1462" s="117"/>
      <c r="D1462" s="19"/>
      <c r="E1462" s="19"/>
      <c r="F1462" s="19"/>
      <c r="G1462" s="75"/>
      <c r="H1462" s="19"/>
      <c r="BI1462" s="19"/>
    </row>
    <row r="1463" spans="3:61" ht="12.75">
      <c r="C1463" s="117"/>
      <c r="D1463" s="19"/>
      <c r="E1463" s="19"/>
      <c r="F1463" s="19"/>
      <c r="G1463" s="75"/>
      <c r="H1463" s="19"/>
      <c r="BI1463" s="19"/>
    </row>
    <row r="1464" spans="3:61" ht="12.75">
      <c r="C1464" s="117"/>
      <c r="D1464" s="19"/>
      <c r="E1464" s="19"/>
      <c r="F1464" s="19"/>
      <c r="G1464" s="75"/>
      <c r="H1464" s="19"/>
      <c r="BI1464" s="19"/>
    </row>
    <row r="1465" spans="3:61" ht="12.75">
      <c r="C1465" s="117"/>
      <c r="D1465" s="19"/>
      <c r="E1465" s="19"/>
      <c r="F1465" s="19"/>
      <c r="G1465" s="75"/>
      <c r="H1465" s="19"/>
      <c r="BI1465" s="19"/>
    </row>
    <row r="1466" spans="3:61" ht="12.75">
      <c r="C1466" s="117"/>
      <c r="D1466" s="19"/>
      <c r="E1466" s="19"/>
      <c r="F1466" s="19"/>
      <c r="G1466" s="75"/>
      <c r="H1466" s="19"/>
      <c r="BI1466" s="19"/>
    </row>
    <row r="1467" spans="3:61" ht="12.75">
      <c r="C1467" s="117"/>
      <c r="D1467" s="19"/>
      <c r="E1467" s="19"/>
      <c r="F1467" s="19"/>
      <c r="G1467" s="75"/>
      <c r="H1467" s="19"/>
      <c r="BI1467" s="19"/>
    </row>
    <row r="1468" spans="3:61" ht="12.75">
      <c r="C1468" s="117"/>
      <c r="D1468" s="19"/>
      <c r="E1468" s="19"/>
      <c r="F1468" s="19"/>
      <c r="G1468" s="75"/>
      <c r="H1468" s="19"/>
      <c r="BI1468" s="19"/>
    </row>
    <row r="1469" spans="3:61" ht="12.75">
      <c r="C1469" s="117"/>
      <c r="D1469" s="19"/>
      <c r="E1469" s="19"/>
      <c r="F1469" s="19"/>
      <c r="G1469" s="75"/>
      <c r="H1469" s="19"/>
      <c r="BI1469" s="19"/>
    </row>
    <row r="1470" spans="3:61" ht="12.75">
      <c r="C1470" s="117"/>
      <c r="D1470" s="19"/>
      <c r="E1470" s="19"/>
      <c r="F1470" s="19"/>
      <c r="G1470" s="75"/>
      <c r="H1470" s="19"/>
      <c r="BI1470" s="19"/>
    </row>
    <row r="1471" spans="3:61" ht="12.75">
      <c r="C1471" s="117"/>
      <c r="D1471" s="19"/>
      <c r="E1471" s="19"/>
      <c r="F1471" s="19"/>
      <c r="G1471" s="75"/>
      <c r="H1471" s="19"/>
      <c r="BI1471" s="19"/>
    </row>
    <row r="1472" spans="3:61" ht="12.75">
      <c r="C1472" s="117"/>
      <c r="D1472" s="19"/>
      <c r="E1472" s="19"/>
      <c r="F1472" s="19"/>
      <c r="G1472" s="75"/>
      <c r="H1472" s="19"/>
      <c r="BI1472" s="19"/>
    </row>
    <row r="1473" spans="3:61" ht="12.75">
      <c r="C1473" s="117"/>
      <c r="D1473" s="19"/>
      <c r="E1473" s="19"/>
      <c r="F1473" s="19"/>
      <c r="G1473" s="75"/>
      <c r="H1473" s="19"/>
      <c r="BI1473" s="19"/>
    </row>
    <row r="1474" spans="3:61" ht="12.75">
      <c r="C1474" s="117"/>
      <c r="D1474" s="19"/>
      <c r="E1474" s="19"/>
      <c r="F1474" s="19"/>
      <c r="G1474" s="75"/>
      <c r="H1474" s="19"/>
      <c r="BI1474" s="19"/>
    </row>
    <row r="1475" spans="3:61" ht="12.75">
      <c r="C1475" s="117"/>
      <c r="D1475" s="19"/>
      <c r="E1475" s="19"/>
      <c r="F1475" s="19"/>
      <c r="G1475" s="75"/>
      <c r="H1475" s="19"/>
      <c r="BI1475" s="19"/>
    </row>
    <row r="1476" spans="3:61" ht="12.75">
      <c r="C1476" s="117"/>
      <c r="D1476" s="19"/>
      <c r="E1476" s="19"/>
      <c r="F1476" s="19"/>
      <c r="G1476" s="75"/>
      <c r="H1476" s="19"/>
      <c r="BI1476" s="19"/>
    </row>
    <row r="1477" spans="3:61" ht="12.75">
      <c r="C1477" s="117"/>
      <c r="D1477" s="19"/>
      <c r="E1477" s="19"/>
      <c r="F1477" s="19"/>
      <c r="G1477" s="75"/>
      <c r="H1477" s="19"/>
      <c r="BI1477" s="19"/>
    </row>
    <row r="1478" spans="3:61" ht="12.75">
      <c r="C1478" s="117"/>
      <c r="D1478" s="19"/>
      <c r="E1478" s="19"/>
      <c r="F1478" s="19"/>
      <c r="G1478" s="75"/>
      <c r="H1478" s="19"/>
      <c r="BI1478" s="19"/>
    </row>
    <row r="1479" spans="3:61" ht="12.75">
      <c r="C1479" s="117"/>
      <c r="D1479" s="19"/>
      <c r="E1479" s="19"/>
      <c r="F1479" s="19"/>
      <c r="G1479" s="75"/>
      <c r="H1479" s="19"/>
      <c r="BI1479" s="19"/>
    </row>
    <row r="1480" spans="3:61" ht="12.75">
      <c r="C1480" s="117"/>
      <c r="D1480" s="19"/>
      <c r="E1480" s="19"/>
      <c r="F1480" s="19"/>
      <c r="G1480" s="75"/>
      <c r="H1480" s="19"/>
      <c r="BI1480" s="19"/>
    </row>
    <row r="1481" spans="3:61" ht="12.75">
      <c r="C1481" s="117"/>
      <c r="D1481" s="19"/>
      <c r="E1481" s="19"/>
      <c r="F1481" s="19"/>
      <c r="G1481" s="75"/>
      <c r="H1481" s="19"/>
      <c r="BI1481" s="19"/>
    </row>
    <row r="1482" spans="3:61" ht="12.75">
      <c r="C1482" s="117"/>
      <c r="D1482" s="19"/>
      <c r="E1482" s="19"/>
      <c r="F1482" s="19"/>
      <c r="G1482" s="75"/>
      <c r="H1482" s="19"/>
      <c r="BI1482" s="19"/>
    </row>
    <row r="1483" spans="3:61" ht="12.75">
      <c r="C1483" s="117"/>
      <c r="D1483" s="19"/>
      <c r="E1483" s="19"/>
      <c r="F1483" s="19"/>
      <c r="G1483" s="75"/>
      <c r="H1483" s="19"/>
      <c r="BI1483" s="19"/>
    </row>
    <row r="1484" spans="3:61" ht="12.75">
      <c r="C1484" s="117"/>
      <c r="D1484" s="19"/>
      <c r="E1484" s="19"/>
      <c r="F1484" s="19"/>
      <c r="G1484" s="75"/>
      <c r="H1484" s="19"/>
      <c r="BI1484" s="19"/>
    </row>
    <row r="1485" spans="3:61" ht="12.75">
      <c r="C1485" s="117"/>
      <c r="D1485" s="19"/>
      <c r="E1485" s="19"/>
      <c r="F1485" s="19"/>
      <c r="G1485" s="75"/>
      <c r="H1485" s="19"/>
      <c r="BI1485" s="19"/>
    </row>
    <row r="1486" spans="3:61" ht="12.75">
      <c r="C1486" s="117"/>
      <c r="D1486" s="19"/>
      <c r="E1486" s="19"/>
      <c r="F1486" s="19"/>
      <c r="G1486" s="75"/>
      <c r="H1486" s="19"/>
      <c r="BI1486" s="19"/>
    </row>
    <row r="1487" spans="3:61" ht="12.75">
      <c r="C1487" s="117"/>
      <c r="D1487" s="19"/>
      <c r="E1487" s="19"/>
      <c r="F1487" s="19"/>
      <c r="G1487" s="75"/>
      <c r="H1487" s="19"/>
      <c r="BI1487" s="19"/>
    </row>
    <row r="1488" spans="3:61" ht="12.75">
      <c r="C1488" s="117"/>
      <c r="D1488" s="19"/>
      <c r="E1488" s="19"/>
      <c r="F1488" s="19"/>
      <c r="G1488" s="75"/>
      <c r="H1488" s="19"/>
      <c r="BI1488" s="19"/>
    </row>
    <row r="1489" spans="3:61" ht="12.75">
      <c r="C1489" s="117"/>
      <c r="D1489" s="19"/>
      <c r="E1489" s="19"/>
      <c r="F1489" s="19"/>
      <c r="G1489" s="75"/>
      <c r="H1489" s="19"/>
      <c r="BI1489" s="19"/>
    </row>
    <row r="1490" spans="3:61" ht="12.75">
      <c r="C1490" s="117"/>
      <c r="D1490" s="19"/>
      <c r="E1490" s="19"/>
      <c r="F1490" s="19"/>
      <c r="G1490" s="75"/>
      <c r="H1490" s="19"/>
      <c r="BI1490" s="19"/>
    </row>
    <row r="1491" spans="3:61" ht="12.75">
      <c r="C1491" s="117"/>
      <c r="D1491" s="19"/>
      <c r="E1491" s="19"/>
      <c r="F1491" s="19"/>
      <c r="G1491" s="75"/>
      <c r="H1491" s="19"/>
      <c r="BI1491" s="19"/>
    </row>
    <row r="1492" spans="3:61" ht="12.75">
      <c r="C1492" s="117"/>
      <c r="D1492" s="19"/>
      <c r="E1492" s="19"/>
      <c r="F1492" s="19"/>
      <c r="G1492" s="75"/>
      <c r="H1492" s="19"/>
      <c r="BI1492" s="19"/>
    </row>
    <row r="1493" spans="3:61" ht="12.75">
      <c r="C1493" s="117"/>
      <c r="D1493" s="19"/>
      <c r="E1493" s="19"/>
      <c r="F1493" s="19"/>
      <c r="G1493" s="75"/>
      <c r="H1493" s="19"/>
      <c r="BI1493" s="19"/>
    </row>
    <row r="1494" spans="3:61" ht="12.75">
      <c r="C1494" s="117"/>
      <c r="D1494" s="19"/>
      <c r="E1494" s="19"/>
      <c r="F1494" s="19"/>
      <c r="G1494" s="75"/>
      <c r="H1494" s="19"/>
      <c r="BI1494" s="19"/>
    </row>
    <row r="1495" spans="3:61" ht="12.75">
      <c r="C1495" s="117"/>
      <c r="D1495" s="19"/>
      <c r="E1495" s="19"/>
      <c r="F1495" s="19"/>
      <c r="G1495" s="75"/>
      <c r="H1495" s="19"/>
      <c r="BI1495" s="19"/>
    </row>
    <row r="1496" spans="3:61" ht="12.75">
      <c r="C1496" s="117"/>
      <c r="D1496" s="19"/>
      <c r="E1496" s="19"/>
      <c r="F1496" s="19"/>
      <c r="G1496" s="75"/>
      <c r="H1496" s="19"/>
      <c r="BI1496" s="19"/>
    </row>
    <row r="1497" spans="3:61" ht="12.75">
      <c r="C1497" s="117"/>
      <c r="D1497" s="19"/>
      <c r="E1497" s="19"/>
      <c r="F1497" s="19"/>
      <c r="G1497" s="75"/>
      <c r="H1497" s="19"/>
      <c r="BI1497" s="19"/>
    </row>
    <row r="1498" spans="3:61" ht="12.75">
      <c r="C1498" s="117"/>
      <c r="D1498" s="19"/>
      <c r="E1498" s="19"/>
      <c r="F1498" s="19"/>
      <c r="G1498" s="75"/>
      <c r="H1498" s="19"/>
      <c r="BI1498" s="19"/>
    </row>
    <row r="1499" spans="3:61" ht="12.75">
      <c r="C1499" s="117"/>
      <c r="D1499" s="19"/>
      <c r="E1499" s="19"/>
      <c r="F1499" s="19"/>
      <c r="G1499" s="75"/>
      <c r="H1499" s="19"/>
      <c r="BI1499" s="19"/>
    </row>
    <row r="1500" spans="3:61" ht="12.75">
      <c r="C1500" s="117"/>
      <c r="D1500" s="19"/>
      <c r="E1500" s="19"/>
      <c r="F1500" s="19"/>
      <c r="G1500" s="75"/>
      <c r="H1500" s="19"/>
      <c r="BI1500" s="19"/>
    </row>
    <row r="1501" spans="3:61" ht="12.75">
      <c r="C1501" s="117"/>
      <c r="D1501" s="19"/>
      <c r="E1501" s="19"/>
      <c r="F1501" s="19"/>
      <c r="G1501" s="75"/>
      <c r="H1501" s="19"/>
      <c r="BI1501" s="19"/>
    </row>
    <row r="1502" spans="3:61" ht="12.75">
      <c r="C1502" s="117"/>
      <c r="D1502" s="19"/>
      <c r="E1502" s="19"/>
      <c r="F1502" s="19"/>
      <c r="G1502" s="75"/>
      <c r="H1502" s="19"/>
      <c r="BI1502" s="19"/>
    </row>
    <row r="1503" spans="3:61" ht="12.75">
      <c r="C1503" s="117"/>
      <c r="D1503" s="19"/>
      <c r="E1503" s="19"/>
      <c r="F1503" s="19"/>
      <c r="G1503" s="75"/>
      <c r="H1503" s="19"/>
      <c r="BI1503" s="19"/>
    </row>
    <row r="1504" spans="3:61" ht="12.75">
      <c r="C1504" s="117"/>
      <c r="D1504" s="19"/>
      <c r="E1504" s="19"/>
      <c r="F1504" s="19"/>
      <c r="G1504" s="75"/>
      <c r="H1504" s="19"/>
      <c r="BI1504" s="19"/>
    </row>
    <row r="1505" spans="3:61" ht="12.75">
      <c r="C1505" s="117"/>
      <c r="D1505" s="19"/>
      <c r="E1505" s="19"/>
      <c r="F1505" s="19"/>
      <c r="G1505" s="75"/>
      <c r="H1505" s="19"/>
      <c r="BI1505" s="19"/>
    </row>
    <row r="1506" spans="3:61" ht="12.75">
      <c r="C1506" s="117"/>
      <c r="D1506" s="19"/>
      <c r="E1506" s="19"/>
      <c r="F1506" s="19"/>
      <c r="G1506" s="75"/>
      <c r="H1506" s="19"/>
      <c r="BI1506" s="19"/>
    </row>
    <row r="1507" spans="3:61" ht="12.75">
      <c r="C1507" s="117"/>
      <c r="D1507" s="19"/>
      <c r="E1507" s="19"/>
      <c r="F1507" s="19"/>
      <c r="G1507" s="75"/>
      <c r="H1507" s="19"/>
      <c r="BI1507" s="19"/>
    </row>
    <row r="1508" spans="3:61" ht="12.75">
      <c r="C1508" s="117"/>
      <c r="D1508" s="19"/>
      <c r="E1508" s="19"/>
      <c r="F1508" s="19"/>
      <c r="G1508" s="75"/>
      <c r="H1508" s="19"/>
      <c r="BI1508" s="19"/>
    </row>
    <row r="1509" spans="3:61" ht="12.75">
      <c r="C1509" s="117"/>
      <c r="D1509" s="19"/>
      <c r="E1509" s="19"/>
      <c r="F1509" s="19"/>
      <c r="G1509" s="75"/>
      <c r="H1509" s="19"/>
      <c r="BI1509" s="19"/>
    </row>
    <row r="1510" spans="3:61" ht="12.75">
      <c r="C1510" s="117"/>
      <c r="D1510" s="19"/>
      <c r="E1510" s="19"/>
      <c r="F1510" s="19"/>
      <c r="G1510" s="75"/>
      <c r="H1510" s="19"/>
      <c r="BI1510" s="19"/>
    </row>
    <row r="1511" spans="3:61" ht="12.75">
      <c r="C1511" s="117"/>
      <c r="D1511" s="19"/>
      <c r="E1511" s="19"/>
      <c r="F1511" s="19"/>
      <c r="G1511" s="75"/>
      <c r="H1511" s="19"/>
      <c r="BI1511" s="19"/>
    </row>
    <row r="1512" spans="3:61" ht="12.75">
      <c r="C1512" s="117"/>
      <c r="D1512" s="19"/>
      <c r="E1512" s="19"/>
      <c r="F1512" s="19"/>
      <c r="G1512" s="75"/>
      <c r="H1512" s="19"/>
      <c r="BI1512" s="19"/>
    </row>
    <row r="1513" spans="3:61" ht="12.75">
      <c r="C1513" s="117"/>
      <c r="D1513" s="19"/>
      <c r="E1513" s="19"/>
      <c r="F1513" s="19"/>
      <c r="G1513" s="75"/>
      <c r="H1513" s="19"/>
      <c r="BI1513" s="19"/>
    </row>
    <row r="1514" spans="3:61" ht="12.75">
      <c r="C1514" s="117"/>
      <c r="D1514" s="19"/>
      <c r="E1514" s="19"/>
      <c r="F1514" s="19"/>
      <c r="G1514" s="75"/>
      <c r="H1514" s="19"/>
      <c r="BI1514" s="19"/>
    </row>
    <row r="1515" spans="3:61" ht="12.75">
      <c r="C1515" s="117"/>
      <c r="D1515" s="19"/>
      <c r="E1515" s="19"/>
      <c r="F1515" s="19"/>
      <c r="G1515" s="75"/>
      <c r="H1515" s="19"/>
      <c r="BI1515" s="19"/>
    </row>
    <row r="1516" spans="3:61" ht="12.75">
      <c r="C1516" s="117"/>
      <c r="D1516" s="19"/>
      <c r="E1516" s="19"/>
      <c r="F1516" s="19"/>
      <c r="G1516" s="75"/>
      <c r="H1516" s="19"/>
      <c r="BI1516" s="19"/>
    </row>
    <row r="1517" spans="3:61" ht="12.75">
      <c r="C1517" s="117"/>
      <c r="D1517" s="19"/>
      <c r="E1517" s="19"/>
      <c r="F1517" s="19"/>
      <c r="G1517" s="75"/>
      <c r="H1517" s="19"/>
      <c r="BI1517" s="19"/>
    </row>
    <row r="1518" spans="3:61" ht="12.75">
      <c r="C1518" s="117"/>
      <c r="D1518" s="19"/>
      <c r="E1518" s="19"/>
      <c r="F1518" s="19"/>
      <c r="G1518" s="75"/>
      <c r="H1518" s="19"/>
      <c r="BI1518" s="19"/>
    </row>
    <row r="1519" spans="3:61" ht="12.75">
      <c r="C1519" s="117"/>
      <c r="D1519" s="19"/>
      <c r="E1519" s="19"/>
      <c r="F1519" s="19"/>
      <c r="G1519" s="75"/>
      <c r="H1519" s="19"/>
      <c r="BI1519" s="19"/>
    </row>
    <row r="1520" spans="3:61" ht="12.75">
      <c r="C1520" s="117"/>
      <c r="D1520" s="19"/>
      <c r="E1520" s="19"/>
      <c r="F1520" s="19"/>
      <c r="G1520" s="75"/>
      <c r="H1520" s="19"/>
      <c r="BI1520" s="19"/>
    </row>
    <row r="1521" spans="3:61" ht="12.75">
      <c r="C1521" s="117"/>
      <c r="D1521" s="19"/>
      <c r="E1521" s="19"/>
      <c r="F1521" s="19"/>
      <c r="G1521" s="75"/>
      <c r="H1521" s="19"/>
      <c r="BI1521" s="19"/>
    </row>
    <row r="1522" spans="3:61" ht="12.75">
      <c r="C1522" s="117"/>
      <c r="D1522" s="19"/>
      <c r="E1522" s="19"/>
      <c r="F1522" s="19"/>
      <c r="G1522" s="75"/>
      <c r="H1522" s="19"/>
      <c r="BI1522" s="19"/>
    </row>
    <row r="1523" spans="3:61" ht="12.75">
      <c r="C1523" s="117"/>
      <c r="D1523" s="19"/>
      <c r="E1523" s="19"/>
      <c r="F1523" s="19"/>
      <c r="G1523" s="75"/>
      <c r="H1523" s="19"/>
      <c r="BI1523" s="19"/>
    </row>
    <row r="1524" spans="3:61" ht="12.75">
      <c r="C1524" s="117"/>
      <c r="D1524" s="19"/>
      <c r="E1524" s="19"/>
      <c r="F1524" s="19"/>
      <c r="G1524" s="75"/>
      <c r="H1524" s="19"/>
      <c r="BI1524" s="19"/>
    </row>
    <row r="1525" spans="3:61" ht="12.75">
      <c r="C1525" s="117"/>
      <c r="D1525" s="19"/>
      <c r="E1525" s="19"/>
      <c r="F1525" s="19"/>
      <c r="G1525" s="75"/>
      <c r="H1525" s="19"/>
      <c r="BI1525" s="19"/>
    </row>
    <row r="1526" spans="3:61" ht="12.75">
      <c r="C1526" s="117"/>
      <c r="D1526" s="19"/>
      <c r="E1526" s="19"/>
      <c r="F1526" s="19"/>
      <c r="G1526" s="75"/>
      <c r="H1526" s="19"/>
      <c r="BI1526" s="19"/>
    </row>
    <row r="1527" spans="3:61" ht="12.75">
      <c r="C1527" s="117"/>
      <c r="D1527" s="19"/>
      <c r="E1527" s="19"/>
      <c r="F1527" s="19"/>
      <c r="G1527" s="75"/>
      <c r="H1527" s="19"/>
      <c r="BI1527" s="19"/>
    </row>
    <row r="1528" spans="3:61" ht="12.75">
      <c r="C1528" s="117"/>
      <c r="D1528" s="19"/>
      <c r="E1528" s="19"/>
      <c r="F1528" s="19"/>
      <c r="G1528" s="75"/>
      <c r="H1528" s="19"/>
      <c r="BI1528" s="19"/>
    </row>
    <row r="1529" spans="3:61" ht="12.75">
      <c r="C1529" s="117"/>
      <c r="D1529" s="19"/>
      <c r="E1529" s="19"/>
      <c r="F1529" s="19"/>
      <c r="G1529" s="75"/>
      <c r="H1529" s="19"/>
      <c r="BI1529" s="19"/>
    </row>
    <row r="1530" spans="3:61" ht="12.75">
      <c r="C1530" s="117"/>
      <c r="D1530" s="19"/>
      <c r="E1530" s="19"/>
      <c r="F1530" s="19"/>
      <c r="G1530" s="75"/>
      <c r="H1530" s="19"/>
      <c r="BI1530" s="19"/>
    </row>
    <row r="1531" spans="3:61" ht="12.75">
      <c r="C1531" s="117"/>
      <c r="D1531" s="19"/>
      <c r="E1531" s="19"/>
      <c r="F1531" s="19"/>
      <c r="G1531" s="75"/>
      <c r="H1531" s="19"/>
      <c r="BI1531" s="19"/>
    </row>
    <row r="1532" spans="3:61" ht="12.75">
      <c r="C1532" s="117"/>
      <c r="D1532" s="19"/>
      <c r="E1532" s="19"/>
      <c r="F1532" s="19"/>
      <c r="G1532" s="75"/>
      <c r="H1532" s="19"/>
      <c r="BI1532" s="19"/>
    </row>
    <row r="1533" spans="3:61" ht="12.75">
      <c r="C1533" s="117"/>
      <c r="D1533" s="19"/>
      <c r="E1533" s="19"/>
      <c r="F1533" s="19"/>
      <c r="G1533" s="75"/>
      <c r="H1533" s="19"/>
      <c r="BI1533" s="19"/>
    </row>
    <row r="1534" spans="3:61" ht="12.75">
      <c r="C1534" s="117"/>
      <c r="D1534" s="19"/>
      <c r="E1534" s="19"/>
      <c r="F1534" s="19"/>
      <c r="G1534" s="75"/>
      <c r="H1534" s="19"/>
      <c r="BI1534" s="19"/>
    </row>
    <row r="1535" spans="3:61" ht="12.75">
      <c r="C1535" s="117"/>
      <c r="D1535" s="19"/>
      <c r="E1535" s="19"/>
      <c r="F1535" s="19"/>
      <c r="G1535" s="75"/>
      <c r="H1535" s="19"/>
      <c r="BI1535" s="19"/>
    </row>
    <row r="1536" spans="3:61" ht="12.75">
      <c r="C1536" s="117"/>
      <c r="D1536" s="19"/>
      <c r="E1536" s="19"/>
      <c r="F1536" s="19"/>
      <c r="G1536" s="75"/>
      <c r="H1536" s="19"/>
      <c r="BI1536" s="19"/>
    </row>
    <row r="1537" spans="3:61" ht="12.75">
      <c r="C1537" s="117"/>
      <c r="D1537" s="19"/>
      <c r="E1537" s="19"/>
      <c r="F1537" s="19"/>
      <c r="G1537" s="75"/>
      <c r="H1537" s="19"/>
      <c r="BI1537" s="19"/>
    </row>
    <row r="1538" spans="3:61" ht="12.75">
      <c r="C1538" s="117"/>
      <c r="D1538" s="19"/>
      <c r="E1538" s="19"/>
      <c r="F1538" s="19"/>
      <c r="G1538" s="75"/>
      <c r="H1538" s="19"/>
      <c r="BI1538" s="19"/>
    </row>
    <row r="1539" spans="3:61" ht="12.75">
      <c r="C1539" s="117"/>
      <c r="D1539" s="19"/>
      <c r="E1539" s="19"/>
      <c r="F1539" s="19"/>
      <c r="G1539" s="75"/>
      <c r="H1539" s="19"/>
      <c r="BI1539" s="19"/>
    </row>
    <row r="1540" spans="3:61" ht="12.75">
      <c r="C1540" s="117"/>
      <c r="D1540" s="19"/>
      <c r="E1540" s="19"/>
      <c r="F1540" s="19"/>
      <c r="G1540" s="75"/>
      <c r="H1540" s="19"/>
      <c r="BI1540" s="19"/>
    </row>
    <row r="1541" spans="3:61" ht="12.75">
      <c r="C1541" s="117"/>
      <c r="D1541" s="19"/>
      <c r="E1541" s="19"/>
      <c r="F1541" s="19"/>
      <c r="G1541" s="75"/>
      <c r="H1541" s="19"/>
      <c r="BI1541" s="19"/>
    </row>
    <row r="1542" spans="3:61" ht="12.75">
      <c r="C1542" s="117"/>
      <c r="D1542" s="19"/>
      <c r="E1542" s="19"/>
      <c r="F1542" s="19"/>
      <c r="G1542" s="75"/>
      <c r="H1542" s="19"/>
      <c r="BI1542" s="19"/>
    </row>
    <row r="1543" spans="3:61" ht="12.75">
      <c r="C1543" s="117"/>
      <c r="D1543" s="19"/>
      <c r="E1543" s="19"/>
      <c r="F1543" s="19"/>
      <c r="G1543" s="75"/>
      <c r="H1543" s="19"/>
      <c r="BI1543" s="19"/>
    </row>
    <row r="1544" spans="3:61" ht="12.75">
      <c r="C1544" s="117"/>
      <c r="D1544" s="19"/>
      <c r="E1544" s="19"/>
      <c r="F1544" s="19"/>
      <c r="G1544" s="75"/>
      <c r="H1544" s="19"/>
      <c r="BI1544" s="19"/>
    </row>
    <row r="1545" spans="3:61" ht="12.75">
      <c r="C1545" s="117"/>
      <c r="D1545" s="19"/>
      <c r="E1545" s="19"/>
      <c r="F1545" s="19"/>
      <c r="G1545" s="75"/>
      <c r="H1545" s="19"/>
      <c r="BI1545" s="19"/>
    </row>
    <row r="1546" spans="3:61" ht="12.75">
      <c r="C1546" s="117"/>
      <c r="D1546" s="19"/>
      <c r="E1546" s="19"/>
      <c r="F1546" s="19"/>
      <c r="G1546" s="75"/>
      <c r="H1546" s="19"/>
      <c r="BI1546" s="19"/>
    </row>
    <row r="1547" spans="3:61" ht="12.75">
      <c r="C1547" s="117"/>
      <c r="D1547" s="19"/>
      <c r="E1547" s="19"/>
      <c r="F1547" s="19"/>
      <c r="G1547" s="75"/>
      <c r="H1547" s="19"/>
      <c r="BI1547" s="19"/>
    </row>
    <row r="1548" spans="3:61" ht="12.75">
      <c r="C1548" s="117"/>
      <c r="D1548" s="19"/>
      <c r="E1548" s="19"/>
      <c r="F1548" s="19"/>
      <c r="G1548" s="75"/>
      <c r="H1548" s="19"/>
      <c r="BI1548" s="19"/>
    </row>
    <row r="1549" spans="3:61" ht="12.75">
      <c r="C1549" s="117"/>
      <c r="D1549" s="19"/>
      <c r="E1549" s="19"/>
      <c r="F1549" s="19"/>
      <c r="G1549" s="75"/>
      <c r="H1549" s="19"/>
      <c r="BI1549" s="19"/>
    </row>
    <row r="1550" spans="3:61" ht="12.75">
      <c r="C1550" s="117"/>
      <c r="D1550" s="19"/>
      <c r="E1550" s="19"/>
      <c r="F1550" s="19"/>
      <c r="G1550" s="75"/>
      <c r="H1550" s="19"/>
      <c r="BI1550" s="19"/>
    </row>
    <row r="1551" spans="3:61" ht="12.75">
      <c r="C1551" s="117"/>
      <c r="D1551" s="19"/>
      <c r="E1551" s="19"/>
      <c r="F1551" s="19"/>
      <c r="G1551" s="75"/>
      <c r="H1551" s="19"/>
      <c r="BI1551" s="19"/>
    </row>
    <row r="1552" spans="3:61" ht="12.75">
      <c r="C1552" s="117"/>
      <c r="D1552" s="19"/>
      <c r="E1552" s="19"/>
      <c r="F1552" s="19"/>
      <c r="G1552" s="75"/>
      <c r="H1552" s="19"/>
      <c r="BI1552" s="19"/>
    </row>
    <row r="1553" spans="3:61" ht="12.75">
      <c r="C1553" s="117"/>
      <c r="D1553" s="19"/>
      <c r="E1553" s="19"/>
      <c r="F1553" s="19"/>
      <c r="G1553" s="75"/>
      <c r="H1553" s="19"/>
      <c r="BI1553" s="19"/>
    </row>
    <row r="1554" spans="3:61" ht="12.75">
      <c r="C1554" s="117"/>
      <c r="D1554" s="19"/>
      <c r="E1554" s="19"/>
      <c r="F1554" s="19"/>
      <c r="G1554" s="75"/>
      <c r="H1554" s="19"/>
      <c r="BI1554" s="19"/>
    </row>
    <row r="1555" spans="3:61" ht="12.75">
      <c r="C1555" s="117"/>
      <c r="D1555" s="19"/>
      <c r="E1555" s="19"/>
      <c r="F1555" s="19"/>
      <c r="G1555" s="75"/>
      <c r="H1555" s="19"/>
      <c r="BI1555" s="19"/>
    </row>
    <row r="1556" spans="3:61" ht="12.75">
      <c r="C1556" s="117"/>
      <c r="D1556" s="19"/>
      <c r="E1556" s="19"/>
      <c r="F1556" s="19"/>
      <c r="G1556" s="75"/>
      <c r="H1556" s="19"/>
      <c r="BI1556" s="19"/>
    </row>
    <row r="1557" spans="3:61" ht="12.75">
      <c r="C1557" s="117"/>
      <c r="D1557" s="19"/>
      <c r="E1557" s="19"/>
      <c r="F1557" s="19"/>
      <c r="G1557" s="75"/>
      <c r="H1557" s="19"/>
      <c r="BI1557" s="19"/>
    </row>
    <row r="1558" spans="3:61" ht="12.75">
      <c r="C1558" s="117"/>
      <c r="D1558" s="19"/>
      <c r="E1558" s="19"/>
      <c r="F1558" s="19"/>
      <c r="G1558" s="75"/>
      <c r="H1558" s="19"/>
      <c r="BI1558" s="19"/>
    </row>
    <row r="1559" spans="3:61" ht="12.75">
      <c r="C1559" s="117"/>
      <c r="D1559" s="19"/>
      <c r="E1559" s="19"/>
      <c r="F1559" s="19"/>
      <c r="G1559" s="75"/>
      <c r="H1559" s="19"/>
      <c r="BI1559" s="19"/>
    </row>
    <row r="1560" spans="3:61" ht="12.75">
      <c r="C1560" s="117"/>
      <c r="D1560" s="19"/>
      <c r="E1560" s="19"/>
      <c r="F1560" s="19"/>
      <c r="G1560" s="75"/>
      <c r="H1560" s="19"/>
      <c r="BI1560" s="19"/>
    </row>
    <row r="1561" spans="3:61" ht="12.75">
      <c r="C1561" s="117"/>
      <c r="D1561" s="19"/>
      <c r="E1561" s="19"/>
      <c r="F1561" s="19"/>
      <c r="G1561" s="75"/>
      <c r="H1561" s="19"/>
      <c r="BI1561" s="19"/>
    </row>
    <row r="1562" spans="3:61" ht="12.75">
      <c r="C1562" s="117"/>
      <c r="D1562" s="19"/>
      <c r="E1562" s="19"/>
      <c r="F1562" s="19"/>
      <c r="G1562" s="75"/>
      <c r="H1562" s="19"/>
      <c r="BI1562" s="19"/>
    </row>
    <row r="1563" spans="3:61" ht="12.75">
      <c r="C1563" s="117"/>
      <c r="D1563" s="19"/>
      <c r="E1563" s="19"/>
      <c r="F1563" s="19"/>
      <c r="G1563" s="75"/>
      <c r="H1563" s="19"/>
      <c r="BI1563" s="19"/>
    </row>
    <row r="1564" spans="3:61" ht="12.75">
      <c r="C1564" s="117"/>
      <c r="D1564" s="19"/>
      <c r="E1564" s="19"/>
      <c r="F1564" s="19"/>
      <c r="G1564" s="75"/>
      <c r="H1564" s="19"/>
      <c r="BI1564" s="19"/>
    </row>
    <row r="1565" spans="3:61" ht="12.75">
      <c r="C1565" s="117"/>
      <c r="D1565" s="19"/>
      <c r="E1565" s="19"/>
      <c r="F1565" s="19"/>
      <c r="G1565" s="75"/>
      <c r="H1565" s="19"/>
      <c r="BI1565" s="19"/>
    </row>
    <row r="1566" spans="3:61" ht="12.75">
      <c r="C1566" s="117"/>
      <c r="D1566" s="19"/>
      <c r="E1566" s="19"/>
      <c r="F1566" s="19"/>
      <c r="G1566" s="75"/>
      <c r="H1566" s="19"/>
      <c r="BI1566" s="19"/>
    </row>
    <row r="1567" spans="3:61" ht="12.75">
      <c r="C1567" s="117"/>
      <c r="D1567" s="19"/>
      <c r="E1567" s="19"/>
      <c r="F1567" s="19"/>
      <c r="G1567" s="75"/>
      <c r="H1567" s="19"/>
      <c r="BI1567" s="19"/>
    </row>
    <row r="1568" spans="3:61" ht="12.75">
      <c r="C1568" s="117"/>
      <c r="D1568" s="19"/>
      <c r="E1568" s="19"/>
      <c r="F1568" s="19"/>
      <c r="G1568" s="75"/>
      <c r="H1568" s="19"/>
      <c r="BI1568" s="19"/>
    </row>
    <row r="1569" spans="3:61" ht="12.75">
      <c r="C1569" s="117"/>
      <c r="D1569" s="19"/>
      <c r="E1569" s="19"/>
      <c r="F1569" s="19"/>
      <c r="G1569" s="75"/>
      <c r="H1569" s="19"/>
      <c r="BI1569" s="19"/>
    </row>
    <row r="1570" spans="3:61" ht="12.75">
      <c r="C1570" s="117"/>
      <c r="D1570" s="19"/>
      <c r="E1570" s="19"/>
      <c r="F1570" s="19"/>
      <c r="G1570" s="75"/>
      <c r="H1570" s="19"/>
      <c r="BI1570" s="19"/>
    </row>
    <row r="1571" spans="3:61" ht="12.75">
      <c r="C1571" s="117"/>
      <c r="D1571" s="19"/>
      <c r="E1571" s="19"/>
      <c r="F1571" s="19"/>
      <c r="G1571" s="75"/>
      <c r="H1571" s="19"/>
      <c r="BI1571" s="19"/>
    </row>
    <row r="1572" spans="3:61" ht="12.75">
      <c r="C1572" s="117"/>
      <c r="D1572" s="19"/>
      <c r="E1572" s="19"/>
      <c r="F1572" s="19"/>
      <c r="G1572" s="75"/>
      <c r="H1572" s="19"/>
      <c r="BI1572" s="19"/>
    </row>
    <row r="1573" spans="3:61" ht="12.75">
      <c r="C1573" s="117"/>
      <c r="D1573" s="19"/>
      <c r="E1573" s="19"/>
      <c r="F1573" s="19"/>
      <c r="G1573" s="75"/>
      <c r="H1573" s="19"/>
      <c r="BI1573" s="19"/>
    </row>
    <row r="1574" spans="3:61" ht="12.75">
      <c r="C1574" s="117"/>
      <c r="D1574" s="19"/>
      <c r="E1574" s="19"/>
      <c r="F1574" s="19"/>
      <c r="G1574" s="75"/>
      <c r="H1574" s="19"/>
      <c r="BI1574" s="19"/>
    </row>
    <row r="1575" spans="3:61" ht="12.75">
      <c r="C1575" s="117"/>
      <c r="D1575" s="19"/>
      <c r="E1575" s="19"/>
      <c r="F1575" s="19"/>
      <c r="G1575" s="75"/>
      <c r="H1575" s="19"/>
      <c r="BI1575" s="19"/>
    </row>
    <row r="1576" spans="3:61" ht="12.75">
      <c r="C1576" s="117"/>
      <c r="D1576" s="19"/>
      <c r="E1576" s="19"/>
      <c r="F1576" s="19"/>
      <c r="G1576" s="75"/>
      <c r="H1576" s="19"/>
      <c r="BI1576" s="19"/>
    </row>
    <row r="1577" spans="3:61" ht="12.75">
      <c r="C1577" s="117"/>
      <c r="D1577" s="19"/>
      <c r="E1577" s="19"/>
      <c r="F1577" s="19"/>
      <c r="G1577" s="75"/>
      <c r="H1577" s="19"/>
      <c r="BI1577" s="19"/>
    </row>
    <row r="1578" spans="3:61" ht="12.75">
      <c r="C1578" s="117"/>
      <c r="D1578" s="19"/>
      <c r="E1578" s="19"/>
      <c r="F1578" s="19"/>
      <c r="G1578" s="75"/>
      <c r="H1578" s="19"/>
      <c r="BI1578" s="19"/>
    </row>
    <row r="1579" spans="3:61" ht="12.75">
      <c r="C1579" s="117"/>
      <c r="D1579" s="19"/>
      <c r="E1579" s="19"/>
      <c r="F1579" s="19"/>
      <c r="G1579" s="75"/>
      <c r="H1579" s="19"/>
      <c r="BI1579" s="19"/>
    </row>
    <row r="1580" spans="3:61" ht="12.75">
      <c r="C1580" s="117"/>
      <c r="D1580" s="19"/>
      <c r="E1580" s="19"/>
      <c r="F1580" s="19"/>
      <c r="G1580" s="75"/>
      <c r="H1580" s="19"/>
      <c r="BI1580" s="19"/>
    </row>
    <row r="1581" spans="3:61" ht="12.75">
      <c r="C1581" s="117"/>
      <c r="D1581" s="19"/>
      <c r="E1581" s="19"/>
      <c r="F1581" s="19"/>
      <c r="G1581" s="75"/>
      <c r="H1581" s="19"/>
      <c r="BI1581" s="19"/>
    </row>
    <row r="1582" spans="3:61" ht="12.75">
      <c r="C1582" s="117"/>
      <c r="D1582" s="19"/>
      <c r="E1582" s="19"/>
      <c r="F1582" s="19"/>
      <c r="G1582" s="75"/>
      <c r="H1582" s="19"/>
      <c r="BI1582" s="19"/>
    </row>
    <row r="1583" spans="3:61" ht="12.75">
      <c r="C1583" s="117"/>
      <c r="D1583" s="19"/>
      <c r="E1583" s="19"/>
      <c r="F1583" s="19"/>
      <c r="G1583" s="75"/>
      <c r="H1583" s="19"/>
      <c r="BI1583" s="19"/>
    </row>
    <row r="1584" spans="3:61" ht="12.75">
      <c r="C1584" s="117"/>
      <c r="D1584" s="19"/>
      <c r="E1584" s="19"/>
      <c r="F1584" s="19"/>
      <c r="G1584" s="75"/>
      <c r="H1584" s="19"/>
      <c r="BI1584" s="19"/>
    </row>
    <row r="1585" spans="3:61" ht="12.75">
      <c r="C1585" s="117"/>
      <c r="D1585" s="19"/>
      <c r="E1585" s="19"/>
      <c r="F1585" s="19"/>
      <c r="G1585" s="75"/>
      <c r="H1585" s="19"/>
      <c r="BI1585" s="19"/>
    </row>
    <row r="1586" spans="3:61" ht="12.75">
      <c r="C1586" s="117"/>
      <c r="D1586" s="19"/>
      <c r="E1586" s="19"/>
      <c r="F1586" s="19"/>
      <c r="G1586" s="75"/>
      <c r="H1586" s="19"/>
      <c r="BI1586" s="19"/>
    </row>
    <row r="1587" spans="3:61" ht="12.75">
      <c r="C1587" s="117"/>
      <c r="D1587" s="19"/>
      <c r="E1587" s="19"/>
      <c r="F1587" s="19"/>
      <c r="G1587" s="75"/>
      <c r="H1587" s="19"/>
      <c r="BI1587" s="19"/>
    </row>
    <row r="1588" spans="3:61" ht="12.75">
      <c r="C1588" s="117"/>
      <c r="D1588" s="19"/>
      <c r="E1588" s="19"/>
      <c r="F1588" s="19"/>
      <c r="G1588" s="75"/>
      <c r="H1588" s="19"/>
      <c r="BI1588" s="19"/>
    </row>
    <row r="1589" spans="3:61" ht="12.75">
      <c r="C1589" s="117"/>
      <c r="D1589" s="19"/>
      <c r="E1589" s="19"/>
      <c r="F1589" s="19"/>
      <c r="G1589" s="75"/>
      <c r="H1589" s="19"/>
      <c r="BI1589" s="19"/>
    </row>
    <row r="1590" spans="3:61" ht="12.75">
      <c r="C1590" s="117"/>
      <c r="D1590" s="19"/>
      <c r="E1590" s="19"/>
      <c r="F1590" s="19"/>
      <c r="G1590" s="75"/>
      <c r="H1590" s="19"/>
      <c r="BI1590" s="19"/>
    </row>
    <row r="1591" spans="3:61" ht="12.75">
      <c r="C1591" s="117"/>
      <c r="D1591" s="19"/>
      <c r="E1591" s="19"/>
      <c r="F1591" s="19"/>
      <c r="G1591" s="75"/>
      <c r="H1591" s="19"/>
      <c r="BI1591" s="19"/>
    </row>
    <row r="1592" spans="3:61" ht="12.75">
      <c r="C1592" s="117"/>
      <c r="D1592" s="19"/>
      <c r="E1592" s="19"/>
      <c r="F1592" s="19"/>
      <c r="G1592" s="75"/>
      <c r="H1592" s="19"/>
      <c r="BI1592" s="19"/>
    </row>
    <row r="1593" spans="3:61" ht="12.75">
      <c r="C1593" s="117"/>
      <c r="D1593" s="19"/>
      <c r="E1593" s="19"/>
      <c r="F1593" s="19"/>
      <c r="G1593" s="75"/>
      <c r="H1593" s="19"/>
      <c r="BI1593" s="19"/>
    </row>
    <row r="1594" spans="3:61" ht="12.75">
      <c r="C1594" s="117"/>
      <c r="D1594" s="19"/>
      <c r="E1594" s="19"/>
      <c r="F1594" s="19"/>
      <c r="G1594" s="75"/>
      <c r="H1594" s="19"/>
      <c r="BI1594" s="19"/>
    </row>
    <row r="1595" spans="3:61" ht="12.75">
      <c r="C1595" s="117"/>
      <c r="D1595" s="19"/>
      <c r="E1595" s="19"/>
      <c r="F1595" s="19"/>
      <c r="G1595" s="75"/>
      <c r="H1595" s="19"/>
      <c r="BI1595" s="19"/>
    </row>
    <row r="1596" spans="3:61" ht="12.75">
      <c r="C1596" s="117"/>
      <c r="D1596" s="19"/>
      <c r="E1596" s="19"/>
      <c r="F1596" s="19"/>
      <c r="G1596" s="75"/>
      <c r="H1596" s="19"/>
      <c r="BI1596" s="19"/>
    </row>
    <row r="1597" spans="3:61" ht="12.75">
      <c r="C1597" s="117"/>
      <c r="D1597" s="19"/>
      <c r="E1597" s="19"/>
      <c r="F1597" s="19"/>
      <c r="G1597" s="75"/>
      <c r="H1597" s="19"/>
      <c r="BI1597" s="19"/>
    </row>
    <row r="1598" spans="3:61" ht="12.75">
      <c r="C1598" s="117"/>
      <c r="D1598" s="19"/>
      <c r="E1598" s="19"/>
      <c r="F1598" s="19"/>
      <c r="G1598" s="75"/>
      <c r="H1598" s="19"/>
      <c r="BI1598" s="19"/>
    </row>
    <row r="1599" spans="3:61" ht="12.75">
      <c r="C1599" s="117"/>
      <c r="D1599" s="19"/>
      <c r="E1599" s="19"/>
      <c r="F1599" s="19"/>
      <c r="G1599" s="75"/>
      <c r="H1599" s="19"/>
      <c r="BI1599" s="19"/>
    </row>
    <row r="1600" spans="3:61" ht="12.75">
      <c r="C1600" s="117"/>
      <c r="D1600" s="19"/>
      <c r="E1600" s="19"/>
      <c r="F1600" s="19"/>
      <c r="G1600" s="75"/>
      <c r="H1600" s="19"/>
      <c r="BI1600" s="19"/>
    </row>
    <row r="1601" spans="3:61" ht="12.75">
      <c r="C1601" s="117"/>
      <c r="D1601" s="19"/>
      <c r="E1601" s="19"/>
      <c r="F1601" s="19"/>
      <c r="G1601" s="75"/>
      <c r="H1601" s="19"/>
      <c r="BI1601" s="19"/>
    </row>
    <row r="1602" spans="3:61" ht="12.75">
      <c r="C1602" s="117"/>
      <c r="D1602" s="19"/>
      <c r="E1602" s="19"/>
      <c r="F1602" s="19"/>
      <c r="G1602" s="75"/>
      <c r="H1602" s="19"/>
      <c r="BI1602" s="19"/>
    </row>
    <row r="1603" spans="3:61" ht="12.75">
      <c r="C1603" s="117"/>
      <c r="D1603" s="19"/>
      <c r="E1603" s="19"/>
      <c r="F1603" s="19"/>
      <c r="G1603" s="75"/>
      <c r="H1603" s="19"/>
      <c r="BI1603" s="19"/>
    </row>
    <row r="1604" spans="3:61" ht="12.75">
      <c r="C1604" s="117"/>
      <c r="D1604" s="19"/>
      <c r="E1604" s="19"/>
      <c r="F1604" s="19"/>
      <c r="G1604" s="75"/>
      <c r="H1604" s="19"/>
      <c r="BI1604" s="19"/>
    </row>
    <row r="1605" spans="3:61" ht="12.75">
      <c r="C1605" s="117"/>
      <c r="D1605" s="19"/>
      <c r="E1605" s="19"/>
      <c r="F1605" s="19"/>
      <c r="G1605" s="75"/>
      <c r="H1605" s="19"/>
      <c r="BI1605" s="19"/>
    </row>
    <row r="1606" spans="3:61" ht="12.75">
      <c r="C1606" s="117"/>
      <c r="D1606" s="19"/>
      <c r="E1606" s="19"/>
      <c r="F1606" s="19"/>
      <c r="G1606" s="75"/>
      <c r="H1606" s="19"/>
      <c r="BI1606" s="19"/>
    </row>
    <row r="1607" spans="3:61" ht="12.75">
      <c r="C1607" s="117"/>
      <c r="D1607" s="19"/>
      <c r="E1607" s="19"/>
      <c r="F1607" s="19"/>
      <c r="G1607" s="75"/>
      <c r="H1607" s="19"/>
      <c r="BI1607" s="19"/>
    </row>
    <row r="1608" spans="3:61" ht="12.75">
      <c r="C1608" s="117"/>
      <c r="D1608" s="19"/>
      <c r="E1608" s="19"/>
      <c r="F1608" s="19"/>
      <c r="G1608" s="75"/>
      <c r="H1608" s="19"/>
      <c r="BI1608" s="19"/>
    </row>
    <row r="1609" spans="3:61" ht="12.75">
      <c r="C1609" s="117"/>
      <c r="D1609" s="19"/>
      <c r="E1609" s="19"/>
      <c r="F1609" s="19"/>
      <c r="G1609" s="75"/>
      <c r="H1609" s="19"/>
      <c r="BI1609" s="19"/>
    </row>
    <row r="1610" spans="3:61" ht="12.75">
      <c r="C1610" s="117"/>
      <c r="D1610" s="19"/>
      <c r="E1610" s="19"/>
      <c r="F1610" s="19"/>
      <c r="G1610" s="75"/>
      <c r="H1610" s="19"/>
      <c r="BI1610" s="19"/>
    </row>
    <row r="1611" spans="3:61" ht="12.75">
      <c r="C1611" s="117"/>
      <c r="D1611" s="19"/>
      <c r="E1611" s="19"/>
      <c r="F1611" s="19"/>
      <c r="G1611" s="75"/>
      <c r="H1611" s="19"/>
      <c r="BI1611" s="19"/>
    </row>
    <row r="1612" spans="3:61" ht="12.75">
      <c r="C1612" s="117"/>
      <c r="D1612" s="19"/>
      <c r="E1612" s="19"/>
      <c r="F1612" s="19"/>
      <c r="G1612" s="75"/>
      <c r="H1612" s="19"/>
      <c r="BI1612" s="19"/>
    </row>
    <row r="1613" spans="3:61" ht="12.75">
      <c r="C1613" s="117"/>
      <c r="D1613" s="19"/>
      <c r="E1613" s="19"/>
      <c r="F1613" s="19"/>
      <c r="G1613" s="75"/>
      <c r="H1613" s="19"/>
      <c r="BI1613" s="19"/>
    </row>
    <row r="1614" spans="3:61" ht="12.75">
      <c r="C1614" s="117"/>
      <c r="D1614" s="19"/>
      <c r="E1614" s="19"/>
      <c r="F1614" s="19"/>
      <c r="G1614" s="75"/>
      <c r="H1614" s="19"/>
      <c r="BI1614" s="19"/>
    </row>
    <row r="1615" spans="3:61" ht="12.75">
      <c r="C1615" s="117"/>
      <c r="D1615" s="19"/>
      <c r="E1615" s="19"/>
      <c r="F1615" s="19"/>
      <c r="G1615" s="75"/>
      <c r="H1615" s="19"/>
      <c r="BI1615" s="19"/>
    </row>
    <row r="1616" spans="3:61" ht="12.75">
      <c r="C1616" s="117"/>
      <c r="D1616" s="19"/>
      <c r="E1616" s="19"/>
      <c r="F1616" s="19"/>
      <c r="G1616" s="75"/>
      <c r="H1616" s="19"/>
      <c r="BI1616" s="19"/>
    </row>
    <row r="1617" spans="3:61" ht="12.75">
      <c r="C1617" s="117"/>
      <c r="D1617" s="19"/>
      <c r="E1617" s="19"/>
      <c r="F1617" s="19"/>
      <c r="G1617" s="75"/>
      <c r="H1617" s="19"/>
      <c r="BI1617" s="19"/>
    </row>
    <row r="1618" spans="3:61" ht="12.75">
      <c r="C1618" s="117"/>
      <c r="D1618" s="19"/>
      <c r="E1618" s="19"/>
      <c r="F1618" s="19"/>
      <c r="G1618" s="75"/>
      <c r="H1618" s="19"/>
      <c r="BI1618" s="19"/>
    </row>
    <row r="1619" spans="3:61" ht="12.75">
      <c r="C1619" s="117"/>
      <c r="D1619" s="19"/>
      <c r="E1619" s="19"/>
      <c r="F1619" s="19"/>
      <c r="G1619" s="75"/>
      <c r="H1619" s="19"/>
      <c r="BI1619" s="19"/>
    </row>
    <row r="1620" spans="3:61" ht="12.75">
      <c r="C1620" s="117"/>
      <c r="D1620" s="19"/>
      <c r="E1620" s="19"/>
      <c r="F1620" s="19"/>
      <c r="G1620" s="75"/>
      <c r="H1620" s="19"/>
      <c r="BI1620" s="19"/>
    </row>
    <row r="1621" spans="3:61" ht="12.75">
      <c r="C1621" s="117"/>
      <c r="D1621" s="19"/>
      <c r="E1621" s="19"/>
      <c r="F1621" s="19"/>
      <c r="G1621" s="75"/>
      <c r="H1621" s="19"/>
      <c r="BI1621" s="19"/>
    </row>
    <row r="1622" spans="3:61" ht="12.75">
      <c r="C1622" s="117"/>
      <c r="D1622" s="19"/>
      <c r="E1622" s="19"/>
      <c r="F1622" s="19"/>
      <c r="G1622" s="75"/>
      <c r="H1622" s="19"/>
      <c r="BI1622" s="19"/>
    </row>
    <row r="1623" spans="3:61" ht="12.75">
      <c r="C1623" s="117"/>
      <c r="D1623" s="19"/>
      <c r="E1623" s="19"/>
      <c r="F1623" s="19"/>
      <c r="G1623" s="75"/>
      <c r="H1623" s="19"/>
      <c r="BI1623" s="19"/>
    </row>
    <row r="1624" spans="3:61" ht="12.75">
      <c r="C1624" s="117"/>
      <c r="D1624" s="19"/>
      <c r="E1624" s="19"/>
      <c r="F1624" s="19"/>
      <c r="G1624" s="75"/>
      <c r="H1624" s="19"/>
      <c r="BI1624" s="19"/>
    </row>
    <row r="1625" ht="12.75">
      <c r="G1625" s="34"/>
    </row>
    <row r="1626" ht="12.75">
      <c r="G1626" s="34"/>
    </row>
    <row r="1627" ht="12.75">
      <c r="G1627" s="34"/>
    </row>
    <row r="1628" ht="12.75">
      <c r="G1628" s="34"/>
    </row>
    <row r="1629" ht="12.75">
      <c r="G1629" s="34"/>
    </row>
    <row r="1630" ht="12.75">
      <c r="G1630" s="34"/>
    </row>
    <row r="1631" ht="12.75">
      <c r="G1631" s="34"/>
    </row>
    <row r="1632" ht="12.75">
      <c r="G1632" s="34"/>
    </row>
    <row r="1633" ht="12.75">
      <c r="G1633" s="34"/>
    </row>
  </sheetData>
  <sheetProtection password="8E71" sheet="1" objects="1" scenarios="1"/>
  <mergeCells count="41">
    <mergeCell ref="K1:X1"/>
    <mergeCell ref="Y1:AD1"/>
    <mergeCell ref="AE1:AG1"/>
    <mergeCell ref="AH1:AM1"/>
    <mergeCell ref="J16:J41"/>
    <mergeCell ref="Y16:Y29"/>
    <mergeCell ref="X18:X37"/>
    <mergeCell ref="Z18:Z31"/>
    <mergeCell ref="U39:U58"/>
    <mergeCell ref="S42:S61"/>
    <mergeCell ref="T42:T61"/>
    <mergeCell ref="R44:R63"/>
    <mergeCell ref="Q49:Q68"/>
    <mergeCell ref="J51:J76"/>
    <mergeCell ref="AG34:AG47"/>
    <mergeCell ref="V35:V54"/>
    <mergeCell ref="AM36:AM58"/>
    <mergeCell ref="W38:W57"/>
    <mergeCell ref="AD40:AD53"/>
    <mergeCell ref="AE40:AE53"/>
    <mergeCell ref="AL44:AL57"/>
    <mergeCell ref="AC47:AC60"/>
    <mergeCell ref="AF48:AF67"/>
    <mergeCell ref="AK48:AK61"/>
    <mergeCell ref="Z51:Z64"/>
    <mergeCell ref="AJ53:AJ66"/>
    <mergeCell ref="AB59:AB72"/>
    <mergeCell ref="AI59:AI72"/>
    <mergeCell ref="AH61:AH74"/>
    <mergeCell ref="AA67:AA86"/>
    <mergeCell ref="AE68:AE81"/>
    <mergeCell ref="K75:K100"/>
    <mergeCell ref="J84:J109"/>
    <mergeCell ref="Y84:Y97"/>
    <mergeCell ref="Z84:Z97"/>
    <mergeCell ref="P60:P79"/>
    <mergeCell ref="L61:L86"/>
    <mergeCell ref="M61:M86"/>
    <mergeCell ref="N61:N80"/>
    <mergeCell ref="O61:O80"/>
    <mergeCell ref="Y51:Y64"/>
  </mergeCells>
  <hyperlinks>
    <hyperlink ref="D120" r:id="rId1" display="http://www.kymatasound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www.kymatasound.com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Notes</dc:title>
  <dc:subject/>
  <dc:creator>Tim Rainey</dc:creator>
  <cp:keywords/>
  <dc:description/>
  <cp:lastModifiedBy>TR</cp:lastModifiedBy>
  <dcterms:created xsi:type="dcterms:W3CDTF">2006-03-02T17:06:32Z</dcterms:created>
  <dcterms:modified xsi:type="dcterms:W3CDTF">2007-08-07T14:47:44Z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